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Nuneaton Festival of Arts\Vocal\2025\"/>
    </mc:Choice>
  </mc:AlternateContent>
  <xr:revisionPtr revIDLastSave="0" documentId="13_ncr:1_{477B70C3-DF1B-4942-BCFA-F12A5F14897C}" xr6:coauthVersionLast="47" xr6:coauthVersionMax="47" xr10:uidLastSave="{00000000-0000-0000-0000-000000000000}"/>
  <bookViews>
    <workbookView xWindow="-110" yWindow="-110" windowWidth="19420" windowHeight="10300" firstSheet="1" activeTab="1" xr2:uid="{00000000-000D-0000-FFFF-FFFF00000000}"/>
  </bookViews>
  <sheets>
    <sheet name="Classes 2025" sheetId="2" state="hidden" r:id="rId1"/>
    <sheet name="2025 entrance form" sheetId="10" r:id="rId2"/>
    <sheet name="Documentation Web Links" sheetId="16" r:id="rId3"/>
    <sheet name="Federation Marking Scheme" sheetId="15" r:id="rId4"/>
    <sheet name="data validation" sheetId="1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73" i="10" l="1"/>
  <c r="L73" i="10"/>
  <c r="J73" i="10"/>
  <c r="I73" i="10"/>
  <c r="H73" i="10"/>
  <c r="G73" i="10"/>
  <c r="N72" i="10"/>
  <c r="L72" i="10"/>
  <c r="J72" i="10"/>
  <c r="I72" i="10"/>
  <c r="H72" i="10"/>
  <c r="G72" i="10"/>
  <c r="N71" i="10"/>
  <c r="L71" i="10"/>
  <c r="J71" i="10"/>
  <c r="I71" i="10"/>
  <c r="H71" i="10"/>
  <c r="G71" i="10"/>
  <c r="N70" i="10"/>
  <c r="L70" i="10"/>
  <c r="J70" i="10"/>
  <c r="I70" i="10"/>
  <c r="H70" i="10"/>
  <c r="G70" i="10"/>
  <c r="N69" i="10"/>
  <c r="L69" i="10"/>
  <c r="J69" i="10"/>
  <c r="I69" i="10"/>
  <c r="H69" i="10"/>
  <c r="G69" i="10"/>
  <c r="N68" i="10"/>
  <c r="L68" i="10"/>
  <c r="J68" i="10"/>
  <c r="I68" i="10"/>
  <c r="H68" i="10"/>
  <c r="G68" i="10"/>
  <c r="N67" i="10"/>
  <c r="L67" i="10"/>
  <c r="J67" i="10"/>
  <c r="I67" i="10"/>
  <c r="H67" i="10"/>
  <c r="G67" i="10"/>
  <c r="N66" i="10"/>
  <c r="L66" i="10"/>
  <c r="J66" i="10"/>
  <c r="I66" i="10"/>
  <c r="H66" i="10"/>
  <c r="G66" i="10"/>
  <c r="N65" i="10"/>
  <c r="L65" i="10"/>
  <c r="J65" i="10"/>
  <c r="I65" i="10"/>
  <c r="H65" i="10"/>
  <c r="G65" i="10"/>
  <c r="N64" i="10"/>
  <c r="L64" i="10"/>
  <c r="J64" i="10"/>
  <c r="I64" i="10"/>
  <c r="H64" i="10"/>
  <c r="G64" i="10"/>
  <c r="N63" i="10"/>
  <c r="L63" i="10"/>
  <c r="J63" i="10"/>
  <c r="I63" i="10"/>
  <c r="H63" i="10"/>
  <c r="G63" i="10"/>
  <c r="N62" i="10"/>
  <c r="L62" i="10"/>
  <c r="J62" i="10"/>
  <c r="I62" i="10"/>
  <c r="H62" i="10"/>
  <c r="G62" i="10"/>
  <c r="N61" i="10"/>
  <c r="L61" i="10"/>
  <c r="J61" i="10"/>
  <c r="I61" i="10"/>
  <c r="H61" i="10"/>
  <c r="G61" i="10"/>
  <c r="N60" i="10"/>
  <c r="L60" i="10"/>
  <c r="J60" i="10"/>
  <c r="I60" i="10"/>
  <c r="H60" i="10"/>
  <c r="G60" i="10"/>
  <c r="N59" i="10"/>
  <c r="L59" i="10"/>
  <c r="J59" i="10"/>
  <c r="I59" i="10"/>
  <c r="H59" i="10"/>
  <c r="G59" i="10"/>
  <c r="N58" i="10"/>
  <c r="L58" i="10"/>
  <c r="J58" i="10"/>
  <c r="I58" i="10"/>
  <c r="H58" i="10"/>
  <c r="G58" i="10"/>
  <c r="N57" i="10"/>
  <c r="L57" i="10"/>
  <c r="J57" i="10"/>
  <c r="I57" i="10"/>
  <c r="H57" i="10"/>
  <c r="G57" i="10"/>
  <c r="N56" i="10"/>
  <c r="L56" i="10"/>
  <c r="J56" i="10"/>
  <c r="I56" i="10"/>
  <c r="H56" i="10"/>
  <c r="G56" i="10"/>
  <c r="N55" i="10"/>
  <c r="L55" i="10"/>
  <c r="J55" i="10"/>
  <c r="I55" i="10"/>
  <c r="H55" i="10"/>
  <c r="G55" i="10"/>
  <c r="N54" i="10"/>
  <c r="L54" i="10"/>
  <c r="J54" i="10"/>
  <c r="I54" i="10"/>
  <c r="H54" i="10"/>
  <c r="G54" i="10"/>
  <c r="N53" i="10"/>
  <c r="L53" i="10"/>
  <c r="J53" i="10"/>
  <c r="I53" i="10"/>
  <c r="H53" i="10"/>
  <c r="G53" i="10"/>
  <c r="N52" i="10"/>
  <c r="L52" i="10"/>
  <c r="J52" i="10"/>
  <c r="I52" i="10"/>
  <c r="H52" i="10"/>
  <c r="G52" i="10"/>
  <c r="N51" i="10"/>
  <c r="L51" i="10"/>
  <c r="J51" i="10"/>
  <c r="I51" i="10"/>
  <c r="H51" i="10"/>
  <c r="G51" i="10"/>
  <c r="N50" i="10"/>
  <c r="L50" i="10"/>
  <c r="J50" i="10"/>
  <c r="I50" i="10"/>
  <c r="H50" i="10"/>
  <c r="G50" i="10"/>
  <c r="N49" i="10"/>
  <c r="L49" i="10"/>
  <c r="J49" i="10"/>
  <c r="I49" i="10"/>
  <c r="H49" i="10"/>
  <c r="G49" i="10"/>
  <c r="N48" i="10"/>
  <c r="L48" i="10"/>
  <c r="J48" i="10"/>
  <c r="I48" i="10"/>
  <c r="H48" i="10"/>
  <c r="G48" i="10"/>
  <c r="N47" i="10"/>
  <c r="L47" i="10"/>
  <c r="J47" i="10"/>
  <c r="I47" i="10"/>
  <c r="H47" i="10"/>
  <c r="G47" i="10"/>
  <c r="N46" i="10"/>
  <c r="L46" i="10"/>
  <c r="J46" i="10"/>
  <c r="I46" i="10"/>
  <c r="H46" i="10"/>
  <c r="G46" i="10"/>
  <c r="N45" i="10"/>
  <c r="L45" i="10"/>
  <c r="J45" i="10"/>
  <c r="I45" i="10"/>
  <c r="H45" i="10"/>
  <c r="G45" i="10"/>
  <c r="N44" i="10"/>
  <c r="L44" i="10"/>
  <c r="J44" i="10"/>
  <c r="I44" i="10"/>
  <c r="H44" i="10"/>
  <c r="G44" i="10"/>
  <c r="N43" i="10"/>
  <c r="L43" i="10"/>
  <c r="J43" i="10"/>
  <c r="I43" i="10"/>
  <c r="H43" i="10"/>
  <c r="G43" i="10"/>
  <c r="N42" i="10"/>
  <c r="L42" i="10"/>
  <c r="J42" i="10"/>
  <c r="I42" i="10"/>
  <c r="H42" i="10"/>
  <c r="G42" i="10"/>
  <c r="N41" i="10"/>
  <c r="L41" i="10"/>
  <c r="J41" i="10"/>
  <c r="I41" i="10"/>
  <c r="H41" i="10"/>
  <c r="G41" i="10"/>
  <c r="N40" i="10"/>
  <c r="L40" i="10"/>
  <c r="J40" i="10"/>
  <c r="I40" i="10"/>
  <c r="H40" i="10"/>
  <c r="G40" i="10"/>
  <c r="N39" i="10"/>
  <c r="L39" i="10"/>
  <c r="J39" i="10"/>
  <c r="I39" i="10"/>
  <c r="H39" i="10"/>
  <c r="G39" i="10"/>
  <c r="N38" i="10"/>
  <c r="L38" i="10"/>
  <c r="J38" i="10"/>
  <c r="I38" i="10"/>
  <c r="H38" i="10"/>
  <c r="G38" i="10"/>
  <c r="N37" i="10"/>
  <c r="L37" i="10"/>
  <c r="J37" i="10"/>
  <c r="I37" i="10"/>
  <c r="H37" i="10"/>
  <c r="G37" i="10"/>
  <c r="N36" i="10"/>
  <c r="L36" i="10"/>
  <c r="J36" i="10"/>
  <c r="I36" i="10"/>
  <c r="H36" i="10"/>
  <c r="G36" i="10"/>
  <c r="N35" i="10"/>
  <c r="L35" i="10"/>
  <c r="J35" i="10"/>
  <c r="I35" i="10"/>
  <c r="H35" i="10"/>
  <c r="G35" i="10"/>
  <c r="N34" i="10"/>
  <c r="L34" i="10"/>
  <c r="J34" i="10"/>
  <c r="I34" i="10"/>
  <c r="H34" i="10"/>
  <c r="G34" i="10"/>
  <c r="N33" i="10"/>
  <c r="L33" i="10"/>
  <c r="J33" i="10"/>
  <c r="I33" i="10"/>
  <c r="H33" i="10"/>
  <c r="G33" i="10"/>
  <c r="N32" i="10"/>
  <c r="L32" i="10"/>
  <c r="J32" i="10"/>
  <c r="I32" i="10"/>
  <c r="H32" i="10"/>
  <c r="G32" i="10"/>
  <c r="N31" i="10"/>
  <c r="L31" i="10"/>
  <c r="J31" i="10"/>
  <c r="I31" i="10"/>
  <c r="H31" i="10"/>
  <c r="G31" i="10"/>
  <c r="N30" i="10"/>
  <c r="L30" i="10"/>
  <c r="J30" i="10"/>
  <c r="I30" i="10"/>
  <c r="H30" i="10"/>
  <c r="G30" i="10"/>
  <c r="N29" i="10"/>
  <c r="L29" i="10"/>
  <c r="J29" i="10"/>
  <c r="I29" i="10"/>
  <c r="H29" i="10"/>
  <c r="G29" i="10"/>
  <c r="N28" i="10"/>
  <c r="L28" i="10"/>
  <c r="J28" i="10"/>
  <c r="I28" i="10"/>
  <c r="H28" i="10"/>
  <c r="G28" i="10"/>
  <c r="N27" i="10"/>
  <c r="L27" i="10"/>
  <c r="J27" i="10"/>
  <c r="I27" i="10"/>
  <c r="H27" i="10"/>
  <c r="G27" i="10"/>
  <c r="N26" i="10"/>
  <c r="L26" i="10"/>
  <c r="J26" i="10"/>
  <c r="I26" i="10"/>
  <c r="H26" i="10"/>
  <c r="G26" i="10"/>
  <c r="N25" i="10"/>
  <c r="L25" i="10"/>
  <c r="J25" i="10"/>
  <c r="I25" i="10"/>
  <c r="H25" i="10"/>
  <c r="G25" i="10"/>
  <c r="N24" i="10"/>
  <c r="L24" i="10"/>
  <c r="J24" i="10"/>
  <c r="I24" i="10"/>
  <c r="H24" i="10"/>
  <c r="G24" i="10"/>
  <c r="N23" i="10"/>
  <c r="L23" i="10"/>
  <c r="J23" i="10"/>
  <c r="I23" i="10"/>
  <c r="H23" i="10"/>
  <c r="G23" i="10"/>
  <c r="N22" i="10"/>
  <c r="L22" i="10"/>
  <c r="J22" i="10"/>
  <c r="I22" i="10"/>
  <c r="H22" i="10"/>
  <c r="G22" i="10"/>
  <c r="N21" i="10"/>
  <c r="L21" i="10"/>
  <c r="J21" i="10"/>
  <c r="I21" i="10"/>
  <c r="H21" i="10"/>
  <c r="G21" i="10"/>
  <c r="N20" i="10"/>
  <c r="L20" i="10"/>
  <c r="J20" i="10"/>
  <c r="I20" i="10"/>
  <c r="H20" i="10"/>
  <c r="G20" i="10"/>
  <c r="N19" i="10"/>
  <c r="L19" i="10"/>
  <c r="J19" i="10"/>
  <c r="I19" i="10"/>
  <c r="H19" i="10"/>
  <c r="G19" i="10"/>
  <c r="N18" i="10"/>
  <c r="L18" i="10"/>
  <c r="J18" i="10"/>
  <c r="I18" i="10"/>
  <c r="H18" i="10"/>
  <c r="G18" i="10"/>
  <c r="N17" i="10"/>
  <c r="L17" i="10"/>
  <c r="J17" i="10"/>
  <c r="I17" i="10"/>
  <c r="H17" i="10"/>
  <c r="G17" i="10"/>
  <c r="N16" i="10"/>
  <c r="L16" i="10"/>
  <c r="J16" i="10"/>
  <c r="I16" i="10"/>
  <c r="H16" i="10"/>
  <c r="G16" i="10"/>
  <c r="N15" i="10"/>
  <c r="L15" i="10"/>
  <c r="J15" i="10"/>
  <c r="I15" i="10"/>
  <c r="H15" i="10"/>
  <c r="G15" i="10"/>
</calcChain>
</file>

<file path=xl/sharedStrings.xml><?xml version="1.0" encoding="utf-8"?>
<sst xmlns="http://schemas.openxmlformats.org/spreadsheetml/2006/main" count="191" uniqueCount="134">
  <si>
    <t>CLASS</t>
  </si>
  <si>
    <t>TROPHY/AWARD</t>
  </si>
  <si>
    <t>Class Type</t>
  </si>
  <si>
    <t>Piece</t>
  </si>
  <si>
    <t>SEN Choral Award</t>
  </si>
  <si>
    <t>The Young Singers Cup</t>
  </si>
  <si>
    <t>The Evening Tribune Award</t>
  </si>
  <si>
    <t>The Winifred Griffiths Cup</t>
  </si>
  <si>
    <t>The Kathleen Ferrier Cup</t>
  </si>
  <si>
    <t>The Farndon Cup</t>
  </si>
  <si>
    <t>The Film Shield</t>
  </si>
  <si>
    <t>The Junior Show Trophy</t>
  </si>
  <si>
    <t>The Derrice Laurence Memorial Cup</t>
  </si>
  <si>
    <t>The Lynn Hurley Cup</t>
  </si>
  <si>
    <t>The Haddon Shield</t>
  </si>
  <si>
    <t>The British Trane Award</t>
  </si>
  <si>
    <t>The Madge Collins Challenge Trophy</t>
  </si>
  <si>
    <t>The Observer Cup</t>
  </si>
  <si>
    <t>The Centre Theatre Company Trophy</t>
  </si>
  <si>
    <t>The Amelia Wale Award</t>
  </si>
  <si>
    <t>The Lieder Award</t>
  </si>
  <si>
    <t>The British Song Trophy</t>
  </si>
  <si>
    <t>The Krauth Award</t>
  </si>
  <si>
    <t>The Biddle Award</t>
  </si>
  <si>
    <t>The Woodhouse Cup</t>
  </si>
  <si>
    <t>The Len Type Rose Bowl</t>
  </si>
  <si>
    <t>The Abbey Grange Hotel Trophy</t>
  </si>
  <si>
    <t>The Duet Award</t>
  </si>
  <si>
    <t>Class Number</t>
  </si>
  <si>
    <t>Competitor Forename</t>
  </si>
  <si>
    <t>Competitor Surname</t>
  </si>
  <si>
    <t>Source/ School</t>
  </si>
  <si>
    <t xml:space="preserve">Own Choice Title - To be entered </t>
  </si>
  <si>
    <t>Entrance Fee</t>
  </si>
  <si>
    <t>Example School</t>
  </si>
  <si>
    <t>Example Jane</t>
  </si>
  <si>
    <t>Example Smith</t>
  </si>
  <si>
    <t>Yes</t>
  </si>
  <si>
    <t>Trophy/Award</t>
  </si>
  <si>
    <t>SEN Competitor's Rainbow Award</t>
  </si>
  <si>
    <t>SEN solo - open</t>
  </si>
  <si>
    <t>Special Educational School Choir - open</t>
  </si>
  <si>
    <t>Two own choice songs</t>
  </si>
  <si>
    <t>The Junior Choir Challenge Trophy</t>
  </si>
  <si>
    <t>Two contrasting songs</t>
  </si>
  <si>
    <t>Up to year 2</t>
  </si>
  <si>
    <t>The Tom Evans Memorial Trophy</t>
  </si>
  <si>
    <t>Year 3 to 6</t>
  </si>
  <si>
    <t>The Loud &amp; Clear Award</t>
  </si>
  <si>
    <t>Mixed age School Choir</t>
  </si>
  <si>
    <t>One own choice song</t>
  </si>
  <si>
    <t>The Junior Film shield</t>
  </si>
  <si>
    <t>The Musicals Cup</t>
  </si>
  <si>
    <t>The Mary Nason Memorial Cup</t>
  </si>
  <si>
    <t>Song from film, Musical Theatre or pop</t>
  </si>
  <si>
    <t>Open duet</t>
  </si>
  <si>
    <t>The Trio Trophy</t>
  </si>
  <si>
    <t>Open trio</t>
  </si>
  <si>
    <t>18 and under</t>
  </si>
  <si>
    <t>N/A</t>
  </si>
  <si>
    <t xml:space="preserve">Over 18 </t>
  </si>
  <si>
    <t>Non-competitive classical solo</t>
  </si>
  <si>
    <t>Novice classical solo</t>
  </si>
  <si>
    <t>The Round Table Trophy</t>
  </si>
  <si>
    <t>Over 21</t>
  </si>
  <si>
    <t>Open unaccompanied folk song</t>
  </si>
  <si>
    <t>Adult choir - ladies, men or mixed voices</t>
  </si>
  <si>
    <t>The Gary Homes Award</t>
  </si>
  <si>
    <t>Trophy to be announced</t>
  </si>
  <si>
    <t>Infant School Choir up to year 2</t>
  </si>
  <si>
    <t>Junior School Choir years 3 to 6</t>
  </si>
  <si>
    <t>Solo 8 years and under</t>
  </si>
  <si>
    <t>Classical Folk or Traditional Song</t>
  </si>
  <si>
    <t>Solo 9 to 11 years</t>
  </si>
  <si>
    <t>Solo 12 to 14 years</t>
  </si>
  <si>
    <t>Solo 15 to 18 years</t>
  </si>
  <si>
    <t>Fully animated film</t>
  </si>
  <si>
    <t>Solo 11 years and under</t>
  </si>
  <si>
    <t>Musical Theatre</t>
  </si>
  <si>
    <t>Solo 15 and 16 years</t>
  </si>
  <si>
    <t>Solo 17 and 18 years</t>
  </si>
  <si>
    <t>Pop song</t>
  </si>
  <si>
    <t>Solo 19 to 21 years</t>
  </si>
  <si>
    <t>Ladies classical operetta or art song - own choice solo</t>
  </si>
  <si>
    <t>Mens classical operetta or art song - own choice solo</t>
  </si>
  <si>
    <t>Film, Musical Theatre or pop song - own choice solo</t>
  </si>
  <si>
    <t>Lieder song - own choice solo</t>
  </si>
  <si>
    <t>Classical song by a British composer - own choice solo</t>
  </si>
  <si>
    <t>Open Recital class</t>
  </si>
  <si>
    <t>Open Aria</t>
  </si>
  <si>
    <t>Adult Barber Shop Group</t>
  </si>
  <si>
    <t>Classical folk or Traditional Duet</t>
  </si>
  <si>
    <t>Classical folk or Traditional Trio</t>
  </si>
  <si>
    <t>Any song from any genre</t>
  </si>
  <si>
    <t>2 own choice songs</t>
  </si>
  <si>
    <t>Three songs of varying styles not to exceed 12 minutes</t>
  </si>
  <si>
    <t>Any aria or recitative from sacred catata, oratorio or opera</t>
  </si>
  <si>
    <t>Nuneaton Festival of Art Policies and Procedures ara all available on the wesbite</t>
  </si>
  <si>
    <t>http://www.nuneatonfoa.org.uk/</t>
  </si>
  <si>
    <t>We would like to draw your attention to the following:</t>
  </si>
  <si>
    <t>Safeguarding Policy</t>
  </si>
  <si>
    <t>Child Protection Policy</t>
  </si>
  <si>
    <t>General Rules</t>
  </si>
  <si>
    <t>Section Rules</t>
  </si>
  <si>
    <t>Federation Rules</t>
  </si>
  <si>
    <t>First Aid at Venues</t>
  </si>
  <si>
    <t xml:space="preserve">Safe Working </t>
  </si>
  <si>
    <t>Copyright Policy</t>
  </si>
  <si>
    <t>Photography Policy</t>
  </si>
  <si>
    <t>CLASS DESCRIPTION (AGE)</t>
  </si>
  <si>
    <r>
      <t xml:space="preserve">CLASS DESCRIPTION (AGE) </t>
    </r>
    <r>
      <rPr>
        <b/>
        <i/>
        <sz val="11"/>
        <rFont val="Calibri"/>
        <family val="2"/>
        <scheme val="minor"/>
      </rPr>
      <t>Where Applicable</t>
    </r>
  </si>
  <si>
    <t xml:space="preserve">Own Choice Composer - To be entered </t>
  </si>
  <si>
    <t>Vocal Section Programme</t>
  </si>
  <si>
    <t xml:space="preserve">ALL Sections Programme </t>
  </si>
  <si>
    <t>No</t>
  </si>
  <si>
    <t xml:space="preserve">£ All Sections Programme </t>
  </si>
  <si>
    <t xml:space="preserve">£ Vocal Section Programme </t>
  </si>
  <si>
    <t>Please add additional names if duet/ trio</t>
  </si>
  <si>
    <t>Age limit for group entries: 1st September following festival or school year group</t>
  </si>
  <si>
    <t>Type in Class Number below … and additional fields will be auto completed</t>
  </si>
  <si>
    <t>I agree to allow NFoA usage of photographic images +/or video for other purposes as stated above</t>
  </si>
  <si>
    <t>Digitial Signature</t>
  </si>
  <si>
    <t>I have read and understand the Privacy Policy on page 66 of the main syllabus/ website and agree that the Festival may use the information on this form in accordance with that Policy</t>
  </si>
  <si>
    <t>I have read and accepted both the general and section rules of entry and I have read and agree to abide by the terms and conditions of the NFoA's Safeguarding Policy</t>
  </si>
  <si>
    <t>From time to time we take photogpraphs/ video footage of participants and/ or entries for use with promotions including but not limited to syllabus and programme production, newspaper articles, banners and flyers as well as websites, Facebook etc. including use by other forms of social media</t>
  </si>
  <si>
    <t xml:space="preserve">PLEASE COMPLETE </t>
  </si>
  <si>
    <t>YES/NO (Picklist)</t>
  </si>
  <si>
    <t>To be typed</t>
  </si>
  <si>
    <t>I have ensured consent from all parents/ guardians of pupils named on thie entry form</t>
  </si>
  <si>
    <t>CHILDREN REMAIN THE RESPONSIBILITY OF THEIR PARENTS/ TEACHERS AT ALL TIMES</t>
  </si>
  <si>
    <t>Teachers of pupils under 18 years must sign if appropriate</t>
  </si>
  <si>
    <t>Vocal Section</t>
  </si>
  <si>
    <t>NUNEATON FESTIVAL OF ARTS - 2025 VOCAL ONLINE SYLLABUS</t>
  </si>
  <si>
    <t>Vocal-Syllabus.pub-2025.pdf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</si>
</sst>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3"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i/>
      <sz val="11"/>
      <name val="Calibri"/>
      <family val="2"/>
      <scheme val="minor"/>
    </font>
    <font>
      <b/>
      <i/>
      <sz val="11"/>
      <color rgb="FFFF0000"/>
      <name val="Calibri"/>
      <family val="2"/>
      <scheme val="minor"/>
    </font>
    <font>
      <i/>
      <sz val="11"/>
      <color theme="0" tint="-0.34998626667073579"/>
      <name val="Calibri"/>
      <family val="2"/>
      <scheme val="minor"/>
    </font>
    <font>
      <b/>
      <i/>
      <u/>
      <sz val="11"/>
      <color theme="1"/>
      <name val="Calibri"/>
      <family val="2"/>
      <scheme val="minor"/>
    </font>
    <font>
      <b/>
      <sz val="11"/>
      <color theme="4"/>
      <name val="Calibri"/>
      <family val="2"/>
      <scheme val="minor"/>
    </font>
    <font>
      <sz val="11"/>
      <color theme="4"/>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1" fillId="0" borderId="0" xfId="0" applyFont="1"/>
    <xf numFmtId="0" fontId="2" fillId="0" borderId="0" xfId="0" applyFont="1"/>
    <xf numFmtId="164" fontId="0" fillId="0" borderId="0" xfId="0" applyNumberFormat="1"/>
    <xf numFmtId="0" fontId="3" fillId="0" borderId="0" xfId="0" applyFont="1"/>
    <xf numFmtId="0" fontId="1" fillId="2" borderId="0" xfId="0" applyFont="1" applyFill="1"/>
    <xf numFmtId="0" fontId="1" fillId="0" borderId="0" xfId="0" applyFont="1" applyAlignment="1">
      <alignment horizontal="right" wrapText="1"/>
    </xf>
    <xf numFmtId="0" fontId="4" fillId="0" borderId="0" xfId="0" applyFont="1"/>
    <xf numFmtId="0" fontId="4" fillId="2" borderId="0" xfId="0" applyFont="1" applyFill="1"/>
    <xf numFmtId="0" fontId="6" fillId="0" borderId="0" xfId="0" applyFont="1"/>
    <xf numFmtId="0" fontId="5" fillId="0" borderId="0" xfId="1"/>
    <xf numFmtId="0" fontId="3" fillId="0" borderId="0" xfId="0" applyFont="1" applyAlignment="1">
      <alignment horizontal="left"/>
    </xf>
    <xf numFmtId="0" fontId="2" fillId="0" borderId="0" xfId="0" applyFont="1" applyAlignment="1">
      <alignment horizontal="left"/>
    </xf>
    <xf numFmtId="164" fontId="3" fillId="0" borderId="0" xfId="0" applyNumberFormat="1" applyFont="1"/>
    <xf numFmtId="164" fontId="2" fillId="0" borderId="0" xfId="0" applyNumberFormat="1" applyFont="1"/>
    <xf numFmtId="0" fontId="2" fillId="0" borderId="0" xfId="0" applyFont="1" applyFill="1"/>
    <xf numFmtId="0" fontId="3" fillId="0" borderId="0" xfId="0" applyFont="1" applyAlignment="1">
      <alignment wrapText="1"/>
    </xf>
    <xf numFmtId="164" fontId="1" fillId="3" borderId="0" xfId="0" applyNumberFormat="1" applyFont="1" applyFill="1"/>
    <xf numFmtId="164" fontId="4" fillId="3" borderId="0" xfId="0" applyNumberFormat="1" applyFont="1" applyFill="1"/>
    <xf numFmtId="164" fontId="0" fillId="3" borderId="0" xfId="0" applyNumberFormat="1" applyFill="1"/>
    <xf numFmtId="0" fontId="1" fillId="3" borderId="0" xfId="0" applyFont="1" applyFill="1" applyAlignment="1">
      <alignment wrapText="1"/>
    </xf>
    <xf numFmtId="0" fontId="4" fillId="3" borderId="0" xfId="0" applyFont="1" applyFill="1"/>
    <xf numFmtId="0" fontId="0" fillId="3" borderId="0" xfId="0" applyFill="1"/>
    <xf numFmtId="0" fontId="1" fillId="3" borderId="0" xfId="0" applyFont="1" applyFill="1" applyAlignment="1">
      <alignment horizontal="right" wrapText="1"/>
    </xf>
    <xf numFmtId="8" fontId="4" fillId="3" borderId="0" xfId="0" applyNumberFormat="1" applyFont="1" applyFill="1"/>
    <xf numFmtId="0" fontId="0" fillId="0" borderId="0" xfId="0" applyFill="1"/>
    <xf numFmtId="164" fontId="0" fillId="0" borderId="0" xfId="0" applyNumberFormat="1" applyFill="1"/>
    <xf numFmtId="0" fontId="4" fillId="0" borderId="0" xfId="0" applyFont="1" applyFill="1"/>
    <xf numFmtId="0" fontId="8" fillId="0" borderId="0" xfId="0" applyFont="1" applyAlignment="1">
      <alignment wrapText="1"/>
    </xf>
    <xf numFmtId="0" fontId="0" fillId="0" borderId="0" xfId="0" applyFill="1" applyAlignment="1">
      <alignment wrapText="1"/>
    </xf>
    <xf numFmtId="164" fontId="0" fillId="0" borderId="0" xfId="0" applyNumberFormat="1" applyFill="1" applyAlignment="1">
      <alignment wrapText="1"/>
    </xf>
    <xf numFmtId="0" fontId="1" fillId="4" borderId="1" xfId="0" applyFont="1" applyFill="1" applyBorder="1"/>
    <xf numFmtId="0" fontId="1" fillId="0" borderId="1" xfId="0" applyFont="1" applyFill="1" applyBorder="1" applyAlignment="1">
      <alignment wrapText="1"/>
    </xf>
    <xf numFmtId="0" fontId="1" fillId="0" borderId="1" xfId="0" applyFont="1" applyBorder="1" applyAlignment="1">
      <alignment wrapText="1"/>
    </xf>
    <xf numFmtId="0" fontId="0" fillId="0" borderId="1" xfId="0" applyBorder="1" applyAlignment="1">
      <alignment wrapText="1"/>
    </xf>
    <xf numFmtId="0" fontId="1" fillId="0" borderId="1" xfId="0" applyFont="1" applyFill="1" applyBorder="1"/>
    <xf numFmtId="0" fontId="0" fillId="0" borderId="1" xfId="0" applyFill="1" applyBorder="1"/>
    <xf numFmtId="0" fontId="1" fillId="0" borderId="1" xfId="0" applyFont="1" applyFill="1" applyBorder="1" applyAlignment="1"/>
    <xf numFmtId="0" fontId="0" fillId="0" borderId="1" xfId="0" applyBorder="1" applyAlignment="1"/>
    <xf numFmtId="0" fontId="1" fillId="4" borderId="2" xfId="0" applyFont="1" applyFill="1" applyBorder="1" applyAlignment="1"/>
    <xf numFmtId="0" fontId="0" fillId="0" borderId="3" xfId="0" applyBorder="1" applyAlignment="1"/>
    <xf numFmtId="0" fontId="0" fillId="0" borderId="4" xfId="0" applyBorder="1" applyAlignment="1"/>
    <xf numFmtId="0" fontId="9" fillId="0" borderId="1" xfId="0" applyFont="1" applyFill="1" applyBorder="1"/>
    <xf numFmtId="0" fontId="10" fillId="0" borderId="0" xfId="0" applyFont="1" applyFill="1"/>
    <xf numFmtId="0" fontId="6" fillId="0" borderId="1" xfId="0" applyFont="1" applyFill="1" applyBorder="1"/>
    <xf numFmtId="0" fontId="11" fillId="0" borderId="0" xfId="0" applyFont="1"/>
    <xf numFmtId="0" fontId="12" fillId="5" borderId="0" xfId="0" applyFont="1" applyFill="1"/>
    <xf numFmtId="164" fontId="2" fillId="3" borderId="0" xfId="0" applyNumberFormat="1" applyFont="1" applyFill="1" applyAlignment="1">
      <alignment horizontal="right"/>
    </xf>
    <xf numFmtId="0" fontId="0" fillId="0" borderId="0" xfId="0"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197208</xdr:colOff>
      <xdr:row>15</xdr:row>
      <xdr:rowOff>76336</xdr:rowOff>
    </xdr:to>
    <xdr:pic>
      <xdr:nvPicPr>
        <xdr:cNvPr id="3" name="Picture 2">
          <a:extLst>
            <a:ext uri="{FF2B5EF4-FFF2-40B4-BE49-F238E27FC236}">
              <a16:creationId xmlns:a16="http://schemas.microsoft.com/office/drawing/2014/main" id="{9BD54858-FFE4-BDCE-05F7-B062F11E462B}"/>
            </a:ext>
          </a:extLst>
        </xdr:cNvPr>
        <xdr:cNvPicPr>
          <a:picLocks noChangeAspect="1"/>
        </xdr:cNvPicPr>
      </xdr:nvPicPr>
      <xdr:blipFill>
        <a:blip xmlns:r="http://schemas.openxmlformats.org/officeDocument/2006/relationships" r:embed="rId1"/>
        <a:stretch>
          <a:fillRect/>
        </a:stretch>
      </xdr:blipFill>
      <xdr:spPr>
        <a:xfrm>
          <a:off x="292100" y="184150"/>
          <a:ext cx="6972658" cy="2654436"/>
        </a:xfrm>
        <a:prstGeom prst="rect">
          <a:avLst/>
        </a:prstGeom>
      </xdr:spPr>
    </xdr:pic>
    <xdr:clientData/>
  </xdr:twoCellAnchor>
  <xdr:twoCellAnchor editAs="oneCell">
    <xdr:from>
      <xdr:col>1</xdr:col>
      <xdr:colOff>0</xdr:colOff>
      <xdr:row>16</xdr:row>
      <xdr:rowOff>0</xdr:rowOff>
    </xdr:from>
    <xdr:to>
      <xdr:col>12</xdr:col>
      <xdr:colOff>235310</xdr:colOff>
      <xdr:row>37</xdr:row>
      <xdr:rowOff>82753</xdr:rowOff>
    </xdr:to>
    <xdr:pic>
      <xdr:nvPicPr>
        <xdr:cNvPr id="4" name="Picture 3">
          <a:extLst>
            <a:ext uri="{FF2B5EF4-FFF2-40B4-BE49-F238E27FC236}">
              <a16:creationId xmlns:a16="http://schemas.microsoft.com/office/drawing/2014/main" id="{BA5105ED-E70A-4974-A88B-ED834684EC90}"/>
            </a:ext>
          </a:extLst>
        </xdr:cNvPr>
        <xdr:cNvPicPr>
          <a:picLocks noChangeAspect="1"/>
        </xdr:cNvPicPr>
      </xdr:nvPicPr>
      <xdr:blipFill>
        <a:blip xmlns:r="http://schemas.openxmlformats.org/officeDocument/2006/relationships" r:embed="rId2"/>
        <a:stretch>
          <a:fillRect/>
        </a:stretch>
      </xdr:blipFill>
      <xdr:spPr>
        <a:xfrm>
          <a:off x="292100" y="2946400"/>
          <a:ext cx="7010760" cy="394990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uneatonfoa.org.uk/content/wp-content/uploads/2024/10/Vocal-Syllabus.pub-2025.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uneatonfoa.org.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workbookViewId="0">
      <selection activeCell="F37" sqref="F37"/>
    </sheetView>
  </sheetViews>
  <sheetFormatPr defaultColWidth="8.6328125" defaultRowHeight="14.5" x14ac:dyDescent="0.35"/>
  <cols>
    <col min="1" max="1" width="9.1796875" style="12" customWidth="1"/>
    <col min="2" max="2" width="31.81640625" style="2" customWidth="1"/>
    <col min="3" max="3" width="46.08984375" style="2" bestFit="1" customWidth="1"/>
    <col min="4" max="4" width="45.1796875" style="2" bestFit="1" customWidth="1"/>
    <col min="5" max="5" width="51.26953125" style="2" bestFit="1" customWidth="1"/>
    <col min="6" max="6" width="11.453125" style="14" bestFit="1" customWidth="1"/>
    <col min="7" max="16384" width="8.6328125" style="2"/>
  </cols>
  <sheetData>
    <row r="1" spans="1:6" x14ac:dyDescent="0.35">
      <c r="A1" s="11" t="s">
        <v>0</v>
      </c>
      <c r="B1" s="4" t="s">
        <v>1</v>
      </c>
      <c r="C1" s="4" t="s">
        <v>2</v>
      </c>
      <c r="D1" s="4" t="s">
        <v>109</v>
      </c>
      <c r="E1" s="4" t="s">
        <v>3</v>
      </c>
      <c r="F1" s="13" t="s">
        <v>33</v>
      </c>
    </row>
    <row r="2" spans="1:6" x14ac:dyDescent="0.35">
      <c r="A2" s="12">
        <v>850</v>
      </c>
      <c r="B2" s="2" t="s">
        <v>39</v>
      </c>
      <c r="C2" s="2" t="s">
        <v>40</v>
      </c>
      <c r="D2" s="2" t="s">
        <v>58</v>
      </c>
      <c r="E2" s="2" t="s">
        <v>93</v>
      </c>
      <c r="F2" s="14">
        <v>7</v>
      </c>
    </row>
    <row r="3" spans="1:6" x14ac:dyDescent="0.35">
      <c r="A3" s="12">
        <v>851</v>
      </c>
      <c r="B3" s="2" t="s">
        <v>4</v>
      </c>
      <c r="C3" s="2" t="s">
        <v>41</v>
      </c>
      <c r="D3" s="2" t="s">
        <v>58</v>
      </c>
      <c r="E3" s="2" t="s">
        <v>94</v>
      </c>
      <c r="F3" s="14">
        <v>15</v>
      </c>
    </row>
    <row r="4" spans="1:6" x14ac:dyDescent="0.35">
      <c r="A4" s="12">
        <v>852</v>
      </c>
      <c r="B4" s="2" t="s">
        <v>43</v>
      </c>
      <c r="C4" s="2" t="s">
        <v>69</v>
      </c>
      <c r="D4" s="2" t="s">
        <v>45</v>
      </c>
      <c r="E4" s="2" t="s">
        <v>44</v>
      </c>
      <c r="F4" s="14">
        <v>15</v>
      </c>
    </row>
    <row r="5" spans="1:6" x14ac:dyDescent="0.35">
      <c r="A5" s="12">
        <v>853</v>
      </c>
      <c r="B5" s="2" t="s">
        <v>46</v>
      </c>
      <c r="C5" s="2" t="s">
        <v>70</v>
      </c>
      <c r="D5" s="2" t="s">
        <v>47</v>
      </c>
      <c r="E5" s="2" t="s">
        <v>44</v>
      </c>
      <c r="F5" s="14">
        <v>15</v>
      </c>
    </row>
    <row r="6" spans="1:6" x14ac:dyDescent="0.35">
      <c r="A6" s="12">
        <v>854</v>
      </c>
      <c r="B6" s="2" t="s">
        <v>48</v>
      </c>
      <c r="C6" s="2" t="s">
        <v>49</v>
      </c>
      <c r="D6" s="2" t="s">
        <v>58</v>
      </c>
      <c r="E6" s="2" t="s">
        <v>44</v>
      </c>
      <c r="F6" s="14">
        <v>15</v>
      </c>
    </row>
    <row r="7" spans="1:6" x14ac:dyDescent="0.35">
      <c r="A7" s="12">
        <v>855</v>
      </c>
      <c r="B7" s="2" t="s">
        <v>5</v>
      </c>
      <c r="C7" s="2" t="s">
        <v>72</v>
      </c>
      <c r="D7" s="2" t="s">
        <v>71</v>
      </c>
      <c r="E7" s="2" t="s">
        <v>50</v>
      </c>
      <c r="F7" s="14">
        <v>7</v>
      </c>
    </row>
    <row r="8" spans="1:6" x14ac:dyDescent="0.35">
      <c r="A8" s="12">
        <v>856</v>
      </c>
      <c r="B8" s="2" t="s">
        <v>6</v>
      </c>
      <c r="C8" s="2" t="s">
        <v>72</v>
      </c>
      <c r="D8" s="2" t="s">
        <v>73</v>
      </c>
      <c r="E8" s="2" t="s">
        <v>50</v>
      </c>
      <c r="F8" s="14">
        <v>7</v>
      </c>
    </row>
    <row r="9" spans="1:6" x14ac:dyDescent="0.35">
      <c r="A9" s="12">
        <v>857</v>
      </c>
      <c r="B9" s="2" t="s">
        <v>7</v>
      </c>
      <c r="C9" s="2" t="s">
        <v>72</v>
      </c>
      <c r="D9" s="2" t="s">
        <v>74</v>
      </c>
      <c r="E9" s="2" t="s">
        <v>50</v>
      </c>
      <c r="F9" s="14">
        <v>7</v>
      </c>
    </row>
    <row r="10" spans="1:6" x14ac:dyDescent="0.35">
      <c r="A10" s="12">
        <v>858</v>
      </c>
      <c r="B10" s="2" t="s">
        <v>8</v>
      </c>
      <c r="C10" s="2" t="s">
        <v>72</v>
      </c>
      <c r="D10" s="2" t="s">
        <v>75</v>
      </c>
      <c r="E10" s="2" t="s">
        <v>50</v>
      </c>
      <c r="F10" s="14">
        <v>7</v>
      </c>
    </row>
    <row r="11" spans="1:6" x14ac:dyDescent="0.35">
      <c r="A11" s="12">
        <v>859</v>
      </c>
      <c r="B11" s="2" t="s">
        <v>51</v>
      </c>
      <c r="C11" s="2" t="s">
        <v>76</v>
      </c>
      <c r="D11" s="2" t="s">
        <v>77</v>
      </c>
      <c r="E11" s="2" t="s">
        <v>50</v>
      </c>
      <c r="F11" s="14">
        <v>7</v>
      </c>
    </row>
    <row r="12" spans="1:6" x14ac:dyDescent="0.35">
      <c r="A12" s="12">
        <v>860</v>
      </c>
      <c r="B12" s="2" t="s">
        <v>9</v>
      </c>
      <c r="C12" s="2" t="s">
        <v>76</v>
      </c>
      <c r="D12" s="2" t="s">
        <v>74</v>
      </c>
      <c r="E12" s="2" t="s">
        <v>50</v>
      </c>
      <c r="F12" s="14">
        <v>7</v>
      </c>
    </row>
    <row r="13" spans="1:6" x14ac:dyDescent="0.35">
      <c r="A13" s="12">
        <v>861</v>
      </c>
      <c r="B13" s="2" t="s">
        <v>10</v>
      </c>
      <c r="C13" s="2" t="s">
        <v>76</v>
      </c>
      <c r="D13" s="2" t="s">
        <v>75</v>
      </c>
      <c r="E13" s="2" t="s">
        <v>50</v>
      </c>
      <c r="F13" s="14">
        <v>7</v>
      </c>
    </row>
    <row r="14" spans="1:6" x14ac:dyDescent="0.35">
      <c r="A14" s="12">
        <v>862</v>
      </c>
      <c r="B14" s="2" t="s">
        <v>11</v>
      </c>
      <c r="C14" s="2" t="s">
        <v>78</v>
      </c>
      <c r="D14" s="2" t="s">
        <v>77</v>
      </c>
      <c r="E14" s="2" t="s">
        <v>50</v>
      </c>
      <c r="F14" s="14">
        <v>7</v>
      </c>
    </row>
    <row r="15" spans="1:6" x14ac:dyDescent="0.35">
      <c r="A15" s="12">
        <v>863</v>
      </c>
      <c r="B15" s="2" t="s">
        <v>12</v>
      </c>
      <c r="C15" s="2" t="s">
        <v>78</v>
      </c>
      <c r="D15" s="2" t="s">
        <v>74</v>
      </c>
      <c r="E15" s="2" t="s">
        <v>50</v>
      </c>
      <c r="F15" s="14">
        <v>7</v>
      </c>
    </row>
    <row r="16" spans="1:6" x14ac:dyDescent="0.35">
      <c r="A16" s="12">
        <v>864</v>
      </c>
      <c r="B16" s="2" t="s">
        <v>52</v>
      </c>
      <c r="C16" s="2" t="s">
        <v>78</v>
      </c>
      <c r="D16" s="2" t="s">
        <v>79</v>
      </c>
      <c r="E16" s="2" t="s">
        <v>50</v>
      </c>
      <c r="F16" s="14">
        <v>7</v>
      </c>
    </row>
    <row r="17" spans="1:6" x14ac:dyDescent="0.35">
      <c r="A17" s="12">
        <v>865</v>
      </c>
      <c r="B17" s="2" t="s">
        <v>13</v>
      </c>
      <c r="C17" s="2" t="s">
        <v>78</v>
      </c>
      <c r="D17" s="2" t="s">
        <v>80</v>
      </c>
      <c r="E17" s="2" t="s">
        <v>50</v>
      </c>
      <c r="F17" s="14">
        <v>7</v>
      </c>
    </row>
    <row r="18" spans="1:6" x14ac:dyDescent="0.35">
      <c r="A18" s="12">
        <v>866</v>
      </c>
      <c r="B18" s="2" t="s">
        <v>53</v>
      </c>
      <c r="C18" s="2" t="s">
        <v>81</v>
      </c>
      <c r="D18" s="2" t="s">
        <v>77</v>
      </c>
      <c r="E18" s="2" t="s">
        <v>50</v>
      </c>
      <c r="F18" s="14">
        <v>7</v>
      </c>
    </row>
    <row r="19" spans="1:6" x14ac:dyDescent="0.35">
      <c r="A19" s="12">
        <v>867</v>
      </c>
      <c r="B19" s="2" t="s">
        <v>14</v>
      </c>
      <c r="C19" s="2" t="s">
        <v>81</v>
      </c>
      <c r="D19" s="2" t="s">
        <v>74</v>
      </c>
      <c r="E19" s="2" t="s">
        <v>50</v>
      </c>
      <c r="F19" s="14">
        <v>7</v>
      </c>
    </row>
    <row r="20" spans="1:6" x14ac:dyDescent="0.35">
      <c r="A20" s="12">
        <v>868</v>
      </c>
      <c r="B20" s="2" t="s">
        <v>15</v>
      </c>
      <c r="C20" s="2" t="s">
        <v>81</v>
      </c>
      <c r="D20" s="2" t="s">
        <v>75</v>
      </c>
      <c r="E20" s="2" t="s">
        <v>50</v>
      </c>
      <c r="F20" s="14">
        <v>7</v>
      </c>
    </row>
    <row r="21" spans="1:6" x14ac:dyDescent="0.35">
      <c r="A21" s="12">
        <v>869</v>
      </c>
      <c r="B21" s="2" t="s">
        <v>16</v>
      </c>
      <c r="C21" s="2" t="s">
        <v>54</v>
      </c>
      <c r="D21" s="2" t="s">
        <v>82</v>
      </c>
      <c r="E21" s="2" t="s">
        <v>50</v>
      </c>
      <c r="F21" s="14">
        <v>7</v>
      </c>
    </row>
    <row r="22" spans="1:6" x14ac:dyDescent="0.35">
      <c r="A22" s="12">
        <v>870</v>
      </c>
      <c r="B22" s="2" t="s">
        <v>27</v>
      </c>
      <c r="C22" s="2" t="s">
        <v>54</v>
      </c>
      <c r="D22" s="2" t="s">
        <v>55</v>
      </c>
      <c r="E22" s="2" t="s">
        <v>50</v>
      </c>
      <c r="F22" s="14">
        <v>12</v>
      </c>
    </row>
    <row r="23" spans="1:6" x14ac:dyDescent="0.35">
      <c r="A23" s="12">
        <v>871</v>
      </c>
      <c r="B23" s="2" t="s">
        <v>56</v>
      </c>
      <c r="C23" s="2" t="s">
        <v>54</v>
      </c>
      <c r="D23" s="2" t="s">
        <v>57</v>
      </c>
      <c r="E23" s="2" t="s">
        <v>50</v>
      </c>
      <c r="F23" s="14">
        <v>14.5</v>
      </c>
    </row>
    <row r="24" spans="1:6" x14ac:dyDescent="0.35">
      <c r="A24" s="12">
        <v>875</v>
      </c>
      <c r="B24" s="2" t="s">
        <v>59</v>
      </c>
      <c r="C24" s="2" t="s">
        <v>61</v>
      </c>
      <c r="D24" s="15"/>
      <c r="E24" s="2" t="s">
        <v>50</v>
      </c>
      <c r="F24" s="14">
        <v>8</v>
      </c>
    </row>
    <row r="25" spans="1:6" x14ac:dyDescent="0.35">
      <c r="A25" s="12">
        <v>876</v>
      </c>
      <c r="B25" s="2" t="s">
        <v>17</v>
      </c>
      <c r="C25" s="2" t="s">
        <v>62</v>
      </c>
      <c r="D25" s="2" t="s">
        <v>60</v>
      </c>
      <c r="E25" s="2" t="s">
        <v>50</v>
      </c>
      <c r="F25" s="14">
        <v>8</v>
      </c>
    </row>
    <row r="26" spans="1:6" x14ac:dyDescent="0.35">
      <c r="A26" s="12">
        <v>877</v>
      </c>
      <c r="B26" s="2" t="s">
        <v>18</v>
      </c>
      <c r="C26" s="2" t="s">
        <v>83</v>
      </c>
      <c r="D26" s="15"/>
      <c r="E26" s="2" t="s">
        <v>50</v>
      </c>
      <c r="F26" s="14">
        <v>8</v>
      </c>
    </row>
    <row r="27" spans="1:6" x14ac:dyDescent="0.35">
      <c r="A27" s="12">
        <v>878</v>
      </c>
      <c r="B27" s="2" t="s">
        <v>63</v>
      </c>
      <c r="C27" s="2" t="s">
        <v>84</v>
      </c>
      <c r="D27" s="15"/>
      <c r="E27" s="2" t="s">
        <v>50</v>
      </c>
      <c r="F27" s="14">
        <v>8</v>
      </c>
    </row>
    <row r="28" spans="1:6" x14ac:dyDescent="0.35">
      <c r="A28" s="12">
        <v>879</v>
      </c>
      <c r="B28" s="2" t="s">
        <v>19</v>
      </c>
      <c r="C28" s="2" t="s">
        <v>85</v>
      </c>
      <c r="D28" s="2" t="s">
        <v>64</v>
      </c>
      <c r="E28" s="2" t="s">
        <v>50</v>
      </c>
      <c r="F28" s="14">
        <v>8</v>
      </c>
    </row>
    <row r="29" spans="1:6" x14ac:dyDescent="0.35">
      <c r="A29" s="12">
        <v>880</v>
      </c>
      <c r="B29" s="2" t="s">
        <v>20</v>
      </c>
      <c r="C29" s="2" t="s">
        <v>86</v>
      </c>
      <c r="D29" s="2" t="s">
        <v>60</v>
      </c>
      <c r="E29" s="2" t="s">
        <v>50</v>
      </c>
      <c r="F29" s="14">
        <v>8</v>
      </c>
    </row>
    <row r="30" spans="1:6" x14ac:dyDescent="0.35">
      <c r="A30" s="12">
        <v>881</v>
      </c>
      <c r="B30" s="2" t="s">
        <v>21</v>
      </c>
      <c r="C30" s="2" t="s">
        <v>87</v>
      </c>
      <c r="D30" s="2" t="s">
        <v>60</v>
      </c>
      <c r="E30" s="2" t="s">
        <v>50</v>
      </c>
      <c r="F30" s="14">
        <v>8</v>
      </c>
    </row>
    <row r="31" spans="1:6" x14ac:dyDescent="0.35">
      <c r="A31" s="12">
        <v>882</v>
      </c>
      <c r="B31" s="2" t="s">
        <v>22</v>
      </c>
      <c r="C31" s="2" t="s">
        <v>88</v>
      </c>
      <c r="D31" s="15"/>
      <c r="E31" s="2" t="s">
        <v>95</v>
      </c>
      <c r="F31" s="14">
        <v>12</v>
      </c>
    </row>
    <row r="32" spans="1:6" x14ac:dyDescent="0.35">
      <c r="A32" s="12">
        <v>883</v>
      </c>
      <c r="B32" s="2" t="s">
        <v>23</v>
      </c>
      <c r="C32" s="2" t="s">
        <v>89</v>
      </c>
      <c r="D32" s="15"/>
      <c r="E32" s="2" t="s">
        <v>96</v>
      </c>
      <c r="F32" s="14">
        <v>8</v>
      </c>
    </row>
    <row r="33" spans="1:6" x14ac:dyDescent="0.35">
      <c r="A33" s="12">
        <v>884</v>
      </c>
      <c r="B33" s="2" t="s">
        <v>24</v>
      </c>
      <c r="C33" s="2" t="s">
        <v>65</v>
      </c>
      <c r="D33" s="15"/>
      <c r="E33" s="2" t="s">
        <v>50</v>
      </c>
      <c r="F33" s="14">
        <v>8</v>
      </c>
    </row>
    <row r="34" spans="1:6" x14ac:dyDescent="0.35">
      <c r="A34" s="12">
        <v>885</v>
      </c>
      <c r="B34" s="2" t="s">
        <v>25</v>
      </c>
      <c r="C34" s="2" t="s">
        <v>66</v>
      </c>
      <c r="D34" s="15"/>
      <c r="E34" s="2" t="s">
        <v>42</v>
      </c>
      <c r="F34" s="14">
        <v>20</v>
      </c>
    </row>
    <row r="35" spans="1:6" x14ac:dyDescent="0.35">
      <c r="A35" s="12">
        <v>886</v>
      </c>
      <c r="B35" s="2" t="s">
        <v>26</v>
      </c>
      <c r="C35" s="2" t="s">
        <v>90</v>
      </c>
      <c r="D35" s="15"/>
      <c r="E35" s="2" t="s">
        <v>42</v>
      </c>
      <c r="F35" s="14">
        <v>20</v>
      </c>
    </row>
    <row r="36" spans="1:6" x14ac:dyDescent="0.35">
      <c r="A36" s="12">
        <v>887</v>
      </c>
      <c r="B36" s="2" t="s">
        <v>67</v>
      </c>
      <c r="C36" s="2" t="s">
        <v>91</v>
      </c>
      <c r="D36" s="15"/>
      <c r="E36" s="2" t="s">
        <v>50</v>
      </c>
      <c r="F36" s="14">
        <v>13</v>
      </c>
    </row>
    <row r="37" spans="1:6" x14ac:dyDescent="0.35">
      <c r="A37" s="12">
        <v>888</v>
      </c>
      <c r="B37" s="2" t="s">
        <v>68</v>
      </c>
      <c r="C37" s="2" t="s">
        <v>92</v>
      </c>
      <c r="E37" s="2" t="s">
        <v>50</v>
      </c>
      <c r="F37" s="14">
        <v>15</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1A69D-3A4C-40A3-B181-11F6DF81CC68}">
  <sheetPr>
    <tabColor rgb="FFFF0000"/>
    <pageSetUpPr fitToPage="1"/>
  </sheetPr>
  <dimension ref="A1:O73"/>
  <sheetViews>
    <sheetView tabSelected="1" workbookViewId="0"/>
  </sheetViews>
  <sheetFormatPr defaultColWidth="8.81640625" defaultRowHeight="14.5" x14ac:dyDescent="0.35"/>
  <cols>
    <col min="1" max="1" width="14.90625" style="25" customWidth="1"/>
    <col min="2" max="2" width="19.6328125" style="25" bestFit="1" customWidth="1"/>
    <col min="3" max="3" width="18.81640625" style="25" bestFit="1" customWidth="1"/>
    <col min="4" max="4" width="12.453125" style="25" bestFit="1" customWidth="1"/>
    <col min="5" max="5" width="31.6328125" style="25" customWidth="1"/>
    <col min="6" max="6" width="34" style="25" bestFit="1" customWidth="1"/>
    <col min="7" max="7" width="29.453125" style="25" bestFit="1" customWidth="1"/>
    <col min="8" max="8" width="28" style="25" bestFit="1" customWidth="1"/>
    <col min="9" max="9" width="23.1796875" style="25" bestFit="1" customWidth="1"/>
    <col min="10" max="10" width="11.81640625" style="26" bestFit="1" customWidth="1"/>
    <col min="11" max="11" width="10.81640625" style="25" customWidth="1"/>
    <col min="12" max="12" width="11.81640625" style="25" customWidth="1"/>
    <col min="13" max="13" width="10.7265625" style="25" customWidth="1"/>
    <col min="14" max="14" width="10.6328125" style="25" customWidth="1"/>
    <col min="15" max="16384" width="8.81640625" style="25"/>
  </cols>
  <sheetData>
    <row r="1" spans="1:15" customFormat="1" ht="15" thickBot="1" x14ac:dyDescent="0.4">
      <c r="A1" s="45" t="s">
        <v>132</v>
      </c>
      <c r="B1" s="46"/>
      <c r="C1" s="46"/>
      <c r="D1" s="46"/>
      <c r="E1" s="10" t="s">
        <v>133</v>
      </c>
      <c r="M1" s="3"/>
      <c r="N1" s="47"/>
      <c r="O1" s="48"/>
    </row>
    <row r="2" spans="1:15" ht="15.5" thickTop="1" thickBot="1" x14ac:dyDescent="0.4">
      <c r="A2" s="39" t="s">
        <v>125</v>
      </c>
      <c r="B2" s="40"/>
      <c r="C2" s="40"/>
      <c r="D2" s="40"/>
      <c r="E2" s="41"/>
      <c r="F2" s="31" t="s">
        <v>126</v>
      </c>
    </row>
    <row r="3" spans="1:15" s="29" customFormat="1" ht="33" customHeight="1" thickTop="1" thickBot="1" x14ac:dyDescent="0.4">
      <c r="A3" s="32" t="s">
        <v>122</v>
      </c>
      <c r="B3" s="33"/>
      <c r="C3" s="33"/>
      <c r="D3" s="33"/>
      <c r="E3" s="33"/>
      <c r="F3" s="34"/>
      <c r="J3" s="30"/>
    </row>
    <row r="4" spans="1:15" ht="37.5" customHeight="1" thickTop="1" thickBot="1" x14ac:dyDescent="0.4">
      <c r="A4" s="32" t="s">
        <v>123</v>
      </c>
      <c r="B4" s="33"/>
      <c r="C4" s="33"/>
      <c r="D4" s="33"/>
      <c r="E4" s="33"/>
      <c r="F4" s="34"/>
    </row>
    <row r="5" spans="1:15" ht="46.5" customHeight="1" thickTop="1" thickBot="1" x14ac:dyDescent="0.4">
      <c r="A5" s="32" t="s">
        <v>124</v>
      </c>
      <c r="B5" s="33"/>
      <c r="C5" s="33"/>
      <c r="D5" s="33"/>
      <c r="E5" s="33"/>
      <c r="F5" s="34"/>
    </row>
    <row r="6" spans="1:15" ht="15.5" thickTop="1" thickBot="1" x14ac:dyDescent="0.4">
      <c r="A6" s="35" t="s">
        <v>120</v>
      </c>
      <c r="B6" s="35"/>
      <c r="C6" s="35"/>
      <c r="D6" s="35"/>
      <c r="E6" s="35"/>
      <c r="F6" s="36"/>
    </row>
    <row r="7" spans="1:15" ht="15.5" thickTop="1" thickBot="1" x14ac:dyDescent="0.4">
      <c r="A7" s="37" t="s">
        <v>121</v>
      </c>
      <c r="B7" s="38"/>
      <c r="C7" s="38"/>
      <c r="D7" s="38"/>
      <c r="E7" s="38"/>
      <c r="F7" s="42" t="s">
        <v>127</v>
      </c>
    </row>
    <row r="8" spans="1:15" ht="15.5" thickTop="1" thickBot="1" x14ac:dyDescent="0.4">
      <c r="A8" s="44" t="s">
        <v>130</v>
      </c>
      <c r="B8" s="36"/>
      <c r="C8" s="36"/>
      <c r="D8" s="36"/>
      <c r="E8" s="36"/>
      <c r="F8" s="42" t="s">
        <v>127</v>
      </c>
    </row>
    <row r="9" spans="1:15" ht="15.5" thickTop="1" thickBot="1" x14ac:dyDescent="0.4">
      <c r="A9" s="35" t="s">
        <v>128</v>
      </c>
      <c r="B9" s="36"/>
      <c r="C9" s="36"/>
      <c r="D9" s="36"/>
      <c r="E9" s="36"/>
      <c r="F9" s="36"/>
    </row>
    <row r="10" spans="1:15" ht="15" thickTop="1" x14ac:dyDescent="0.35">
      <c r="A10" s="43" t="s">
        <v>129</v>
      </c>
    </row>
    <row r="11" spans="1:15" x14ac:dyDescent="0.35">
      <c r="A11" s="27" t="s">
        <v>118</v>
      </c>
    </row>
    <row r="12" spans="1:15" x14ac:dyDescent="0.35">
      <c r="A12" s="27"/>
    </row>
    <row r="13" spans="1:15" customFormat="1" x14ac:dyDescent="0.35">
      <c r="B13" s="9" t="s">
        <v>117</v>
      </c>
      <c r="D13" s="28" t="s">
        <v>119</v>
      </c>
      <c r="E13" s="28"/>
      <c r="F13" s="28"/>
      <c r="G13" s="28"/>
      <c r="J13" s="19"/>
      <c r="K13" s="22"/>
      <c r="M13" s="22"/>
    </row>
    <row r="14" spans="1:15" s="1" customFormat="1" ht="43.5" x14ac:dyDescent="0.35">
      <c r="A14" s="1" t="s">
        <v>31</v>
      </c>
      <c r="B14" s="1" t="s">
        <v>29</v>
      </c>
      <c r="C14" s="1" t="s">
        <v>30</v>
      </c>
      <c r="D14" s="1" t="s">
        <v>28</v>
      </c>
      <c r="E14" s="5" t="s">
        <v>32</v>
      </c>
      <c r="F14" s="5" t="s">
        <v>111</v>
      </c>
      <c r="G14" s="1" t="s">
        <v>38</v>
      </c>
      <c r="H14" s="4" t="s">
        <v>2</v>
      </c>
      <c r="I14" s="16" t="s">
        <v>110</v>
      </c>
      <c r="J14" s="17" t="s">
        <v>33</v>
      </c>
      <c r="K14" s="20" t="s">
        <v>112</v>
      </c>
      <c r="L14" s="6" t="s">
        <v>116</v>
      </c>
      <c r="M14" s="23" t="s">
        <v>113</v>
      </c>
      <c r="N14" s="6" t="s">
        <v>115</v>
      </c>
    </row>
    <row r="15" spans="1:15" s="7" customFormat="1" x14ac:dyDescent="0.35">
      <c r="A15" s="7" t="s">
        <v>34</v>
      </c>
      <c r="B15" s="7" t="s">
        <v>35</v>
      </c>
      <c r="C15" s="7" t="s">
        <v>36</v>
      </c>
      <c r="D15" s="7">
        <v>855</v>
      </c>
      <c r="E15" s="8"/>
      <c r="F15" s="8"/>
      <c r="G15" s="7" t="str">
        <f>VLOOKUP($D15,'Classes 2025'!$A$1:$F$37,2,FALSE)</f>
        <v>The Young Singers Cup</v>
      </c>
      <c r="H15" s="7" t="str">
        <f>VLOOKUP($D15,'Classes 2025'!$A$1:$F$37,3,FALSE)</f>
        <v>Classical Folk or Traditional Song</v>
      </c>
      <c r="I15" s="7" t="str">
        <f>VLOOKUP($D15,'Classes 2025'!$A$1:$F$37,4,FALSE)</f>
        <v>Solo 8 years and under</v>
      </c>
      <c r="J15" s="18">
        <f>VLOOKUP($D15,'Classes 2025'!$A$1:$F$37,6,FALSE)</f>
        <v>7</v>
      </c>
      <c r="K15" s="21" t="s">
        <v>37</v>
      </c>
      <c r="L15" s="7" t="str">
        <f>IF(K15="Yes","£3.00","-")</f>
        <v>£3.00</v>
      </c>
      <c r="M15" s="24" t="s">
        <v>114</v>
      </c>
      <c r="N15" s="7" t="str">
        <f>IF(M15="Yes","£4.00","-")</f>
        <v>-</v>
      </c>
    </row>
    <row r="16" spans="1:15" s="7" customFormat="1" x14ac:dyDescent="0.35">
      <c r="E16" s="8"/>
      <c r="F16" s="8"/>
      <c r="G16" s="7" t="e">
        <f>VLOOKUP($D16,'Classes 2025'!$A$1:$F$37,2,FALSE)</f>
        <v>#N/A</v>
      </c>
      <c r="H16" s="7" t="e">
        <f>VLOOKUP($D16,'Classes 2025'!$A$1:$F$37,3,FALSE)</f>
        <v>#N/A</v>
      </c>
      <c r="I16" s="7" t="e">
        <f>VLOOKUP($D16,'Classes 2025'!$A$1:$F$37,4,FALSE)</f>
        <v>#N/A</v>
      </c>
      <c r="J16" s="18" t="e">
        <f>VLOOKUP($D16,'Classes 2025'!$A$1:$F$37,6,FALSE)</f>
        <v>#N/A</v>
      </c>
      <c r="K16" s="21"/>
      <c r="L16" s="7" t="str">
        <f t="shared" ref="L16:L73" si="0">IF(K16="Yes","£3.00","-")</f>
        <v>-</v>
      </c>
      <c r="M16" s="24"/>
      <c r="N16" s="7" t="str">
        <f t="shared" ref="N16:N73" si="1">IF(M16="Yes","£4.00","-")</f>
        <v>-</v>
      </c>
    </row>
    <row r="17" spans="5:14" s="7" customFormat="1" x14ac:dyDescent="0.35">
      <c r="E17" s="8"/>
      <c r="F17" s="8"/>
      <c r="G17" s="7" t="e">
        <f>VLOOKUP($D17,'Classes 2025'!$A$1:$F$37,2,FALSE)</f>
        <v>#N/A</v>
      </c>
      <c r="H17" s="7" t="e">
        <f>VLOOKUP($D17,'Classes 2025'!$A$1:$F$37,3,FALSE)</f>
        <v>#N/A</v>
      </c>
      <c r="I17" s="7" t="e">
        <f>VLOOKUP($D17,'Classes 2025'!$A$1:$F$37,4,FALSE)</f>
        <v>#N/A</v>
      </c>
      <c r="J17" s="18" t="e">
        <f>VLOOKUP($D17,'Classes 2025'!$A$1:$F$37,6,FALSE)</f>
        <v>#N/A</v>
      </c>
      <c r="K17" s="21"/>
      <c r="L17" s="7" t="str">
        <f t="shared" si="0"/>
        <v>-</v>
      </c>
      <c r="M17" s="24"/>
      <c r="N17" s="7" t="str">
        <f t="shared" si="1"/>
        <v>-</v>
      </c>
    </row>
    <row r="18" spans="5:14" s="7" customFormat="1" x14ac:dyDescent="0.35">
      <c r="E18" s="8"/>
      <c r="F18" s="8"/>
      <c r="G18" s="7" t="e">
        <f>VLOOKUP($D18,'Classes 2025'!$A$1:$F$37,2,FALSE)</f>
        <v>#N/A</v>
      </c>
      <c r="H18" s="7" t="e">
        <f>VLOOKUP($D18,'Classes 2025'!$A$1:$F$37,3,FALSE)</f>
        <v>#N/A</v>
      </c>
      <c r="I18" s="7" t="e">
        <f>VLOOKUP($D18,'Classes 2025'!$A$1:$F$37,4,FALSE)</f>
        <v>#N/A</v>
      </c>
      <c r="J18" s="18" t="e">
        <f>VLOOKUP($D18,'Classes 2025'!$A$1:$F$37,6,FALSE)</f>
        <v>#N/A</v>
      </c>
      <c r="K18" s="21"/>
      <c r="L18" s="7" t="str">
        <f t="shared" si="0"/>
        <v>-</v>
      </c>
      <c r="M18" s="24"/>
      <c r="N18" s="7" t="str">
        <f t="shared" si="1"/>
        <v>-</v>
      </c>
    </row>
    <row r="19" spans="5:14" s="7" customFormat="1" x14ac:dyDescent="0.35">
      <c r="E19" s="8"/>
      <c r="F19" s="8"/>
      <c r="G19" s="7" t="e">
        <f>VLOOKUP($D19,'Classes 2025'!$A$1:$F$37,2,FALSE)</f>
        <v>#N/A</v>
      </c>
      <c r="H19" s="7" t="e">
        <f>VLOOKUP($D19,'Classes 2025'!$A$1:$F$37,3,FALSE)</f>
        <v>#N/A</v>
      </c>
      <c r="I19" s="7" t="e">
        <f>VLOOKUP($D19,'Classes 2025'!$A$1:$F$37,4,FALSE)</f>
        <v>#N/A</v>
      </c>
      <c r="J19" s="18" t="e">
        <f>VLOOKUP($D19,'Classes 2025'!$A$1:$F$37,6,FALSE)</f>
        <v>#N/A</v>
      </c>
      <c r="K19" s="21"/>
      <c r="L19" s="7" t="str">
        <f t="shared" si="0"/>
        <v>-</v>
      </c>
      <c r="M19" s="24"/>
      <c r="N19" s="7" t="str">
        <f t="shared" si="1"/>
        <v>-</v>
      </c>
    </row>
    <row r="20" spans="5:14" s="7" customFormat="1" x14ac:dyDescent="0.35">
      <c r="E20" s="8"/>
      <c r="F20" s="8"/>
      <c r="G20" s="7" t="e">
        <f>VLOOKUP($D20,'Classes 2025'!$A$1:$F$37,2,FALSE)</f>
        <v>#N/A</v>
      </c>
      <c r="H20" s="7" t="e">
        <f>VLOOKUP($D20,'Classes 2025'!$A$1:$F$37,3,FALSE)</f>
        <v>#N/A</v>
      </c>
      <c r="I20" s="7" t="e">
        <f>VLOOKUP($D20,'Classes 2025'!$A$1:$F$37,4,FALSE)</f>
        <v>#N/A</v>
      </c>
      <c r="J20" s="18" t="e">
        <f>VLOOKUP($D20,'Classes 2025'!$A$1:$F$37,6,FALSE)</f>
        <v>#N/A</v>
      </c>
      <c r="K20" s="21"/>
      <c r="L20" s="7" t="str">
        <f t="shared" si="0"/>
        <v>-</v>
      </c>
      <c r="M20" s="24"/>
      <c r="N20" s="7" t="str">
        <f t="shared" si="1"/>
        <v>-</v>
      </c>
    </row>
    <row r="21" spans="5:14" s="7" customFormat="1" x14ac:dyDescent="0.35">
      <c r="E21" s="8"/>
      <c r="F21" s="8"/>
      <c r="G21" s="7" t="e">
        <f>VLOOKUP($D21,'Classes 2025'!$A$1:$F$37,2,FALSE)</f>
        <v>#N/A</v>
      </c>
      <c r="H21" s="7" t="e">
        <f>VLOOKUP($D21,'Classes 2025'!$A$1:$F$37,3,FALSE)</f>
        <v>#N/A</v>
      </c>
      <c r="I21" s="7" t="e">
        <f>VLOOKUP($D21,'Classes 2025'!$A$1:$F$37,4,FALSE)</f>
        <v>#N/A</v>
      </c>
      <c r="J21" s="18" t="e">
        <f>VLOOKUP($D21,'Classes 2025'!$A$1:$F$37,6,FALSE)</f>
        <v>#N/A</v>
      </c>
      <c r="K21" s="21"/>
      <c r="L21" s="7" t="str">
        <f t="shared" si="0"/>
        <v>-</v>
      </c>
      <c r="M21" s="24"/>
      <c r="N21" s="7" t="str">
        <f t="shared" si="1"/>
        <v>-</v>
      </c>
    </row>
    <row r="22" spans="5:14" s="7" customFormat="1" x14ac:dyDescent="0.35">
      <c r="E22" s="8"/>
      <c r="F22" s="8"/>
      <c r="G22" s="7" t="e">
        <f>VLOOKUP($D22,'Classes 2025'!$A$1:$F$37,2,FALSE)</f>
        <v>#N/A</v>
      </c>
      <c r="H22" s="7" t="e">
        <f>VLOOKUP($D22,'Classes 2025'!$A$1:$F$37,3,FALSE)</f>
        <v>#N/A</v>
      </c>
      <c r="I22" s="7" t="e">
        <f>VLOOKUP($D22,'Classes 2025'!$A$1:$F$37,4,FALSE)</f>
        <v>#N/A</v>
      </c>
      <c r="J22" s="18" t="e">
        <f>VLOOKUP($D22,'Classes 2025'!$A$1:$F$37,6,FALSE)</f>
        <v>#N/A</v>
      </c>
      <c r="K22" s="21"/>
      <c r="L22" s="7" t="str">
        <f t="shared" si="0"/>
        <v>-</v>
      </c>
      <c r="M22" s="24"/>
      <c r="N22" s="7" t="str">
        <f t="shared" si="1"/>
        <v>-</v>
      </c>
    </row>
    <row r="23" spans="5:14" s="7" customFormat="1" x14ac:dyDescent="0.35">
      <c r="E23" s="8"/>
      <c r="F23" s="8"/>
      <c r="G23" s="7" t="e">
        <f>VLOOKUP($D23,'Classes 2025'!$A$1:$F$37,2,FALSE)</f>
        <v>#N/A</v>
      </c>
      <c r="H23" s="7" t="e">
        <f>VLOOKUP($D23,'Classes 2025'!$A$1:$F$37,3,FALSE)</f>
        <v>#N/A</v>
      </c>
      <c r="I23" s="7" t="e">
        <f>VLOOKUP($D23,'Classes 2025'!$A$1:$F$37,4,FALSE)</f>
        <v>#N/A</v>
      </c>
      <c r="J23" s="18" t="e">
        <f>VLOOKUP($D23,'Classes 2025'!$A$1:$F$37,6,FALSE)</f>
        <v>#N/A</v>
      </c>
      <c r="K23" s="21"/>
      <c r="L23" s="7" t="str">
        <f t="shared" si="0"/>
        <v>-</v>
      </c>
      <c r="M23" s="24"/>
      <c r="N23" s="7" t="str">
        <f t="shared" si="1"/>
        <v>-</v>
      </c>
    </row>
    <row r="24" spans="5:14" s="7" customFormat="1" x14ac:dyDescent="0.35">
      <c r="E24" s="8"/>
      <c r="F24" s="8"/>
      <c r="G24" s="7" t="e">
        <f>VLOOKUP($D24,'Classes 2025'!$A$1:$F$37,2,FALSE)</f>
        <v>#N/A</v>
      </c>
      <c r="H24" s="7" t="e">
        <f>VLOOKUP($D24,'Classes 2025'!$A$1:$F$37,3,FALSE)</f>
        <v>#N/A</v>
      </c>
      <c r="I24" s="7" t="e">
        <f>VLOOKUP($D24,'Classes 2025'!$A$1:$F$37,4,FALSE)</f>
        <v>#N/A</v>
      </c>
      <c r="J24" s="18" t="e">
        <f>VLOOKUP($D24,'Classes 2025'!$A$1:$F$37,6,FALSE)</f>
        <v>#N/A</v>
      </c>
      <c r="K24" s="21"/>
      <c r="L24" s="7" t="str">
        <f t="shared" si="0"/>
        <v>-</v>
      </c>
      <c r="M24" s="24"/>
      <c r="N24" s="7" t="str">
        <f t="shared" si="1"/>
        <v>-</v>
      </c>
    </row>
    <row r="25" spans="5:14" s="7" customFormat="1" x14ac:dyDescent="0.35">
      <c r="E25" s="8"/>
      <c r="F25" s="8"/>
      <c r="G25" s="7" t="e">
        <f>VLOOKUP($D25,'Classes 2025'!$A$1:$F$37,2,FALSE)</f>
        <v>#N/A</v>
      </c>
      <c r="H25" s="7" t="e">
        <f>VLOOKUP($D25,'Classes 2025'!$A$1:$F$37,3,FALSE)</f>
        <v>#N/A</v>
      </c>
      <c r="I25" s="7" t="e">
        <f>VLOOKUP($D25,'Classes 2025'!$A$1:$F$37,4,FALSE)</f>
        <v>#N/A</v>
      </c>
      <c r="J25" s="18" t="e">
        <f>VLOOKUP($D25,'Classes 2025'!$A$1:$F$37,6,FALSE)</f>
        <v>#N/A</v>
      </c>
      <c r="K25" s="21"/>
      <c r="L25" s="7" t="str">
        <f t="shared" si="0"/>
        <v>-</v>
      </c>
      <c r="M25" s="24"/>
      <c r="N25" s="7" t="str">
        <f t="shared" si="1"/>
        <v>-</v>
      </c>
    </row>
    <row r="26" spans="5:14" s="7" customFormat="1" x14ac:dyDescent="0.35">
      <c r="E26" s="8"/>
      <c r="F26" s="8"/>
      <c r="G26" s="7" t="e">
        <f>VLOOKUP($D26,'Classes 2025'!$A$1:$F$37,2,FALSE)</f>
        <v>#N/A</v>
      </c>
      <c r="H26" s="7" t="e">
        <f>VLOOKUP($D26,'Classes 2025'!$A$1:$F$37,3,FALSE)</f>
        <v>#N/A</v>
      </c>
      <c r="I26" s="7" t="e">
        <f>VLOOKUP($D26,'Classes 2025'!$A$1:$F$37,4,FALSE)</f>
        <v>#N/A</v>
      </c>
      <c r="J26" s="18" t="e">
        <f>VLOOKUP($D26,'Classes 2025'!$A$1:$F$37,6,FALSE)</f>
        <v>#N/A</v>
      </c>
      <c r="K26" s="21"/>
      <c r="L26" s="7" t="str">
        <f t="shared" si="0"/>
        <v>-</v>
      </c>
      <c r="M26" s="24"/>
      <c r="N26" s="7" t="str">
        <f t="shared" si="1"/>
        <v>-</v>
      </c>
    </row>
    <row r="27" spans="5:14" s="7" customFormat="1" x14ac:dyDescent="0.35">
      <c r="E27" s="8"/>
      <c r="F27" s="8"/>
      <c r="G27" s="7" t="e">
        <f>VLOOKUP($D27,'Classes 2025'!$A$1:$F$37,2,FALSE)</f>
        <v>#N/A</v>
      </c>
      <c r="H27" s="7" t="e">
        <f>VLOOKUP($D27,'Classes 2025'!$A$1:$F$37,3,FALSE)</f>
        <v>#N/A</v>
      </c>
      <c r="I27" s="7" t="e">
        <f>VLOOKUP($D27,'Classes 2025'!$A$1:$F$37,4,FALSE)</f>
        <v>#N/A</v>
      </c>
      <c r="J27" s="18" t="e">
        <f>VLOOKUP($D27,'Classes 2025'!$A$1:$F$37,6,FALSE)</f>
        <v>#N/A</v>
      </c>
      <c r="K27" s="21"/>
      <c r="L27" s="7" t="str">
        <f t="shared" si="0"/>
        <v>-</v>
      </c>
      <c r="M27" s="24"/>
      <c r="N27" s="7" t="str">
        <f t="shared" si="1"/>
        <v>-</v>
      </c>
    </row>
    <row r="28" spans="5:14" s="7" customFormat="1" x14ac:dyDescent="0.35">
      <c r="E28" s="8"/>
      <c r="F28" s="8"/>
      <c r="G28" s="7" t="e">
        <f>VLOOKUP($D28,'Classes 2025'!$A$1:$F$37,2,FALSE)</f>
        <v>#N/A</v>
      </c>
      <c r="H28" s="7" t="e">
        <f>VLOOKUP($D28,'Classes 2025'!$A$1:$F$37,3,FALSE)</f>
        <v>#N/A</v>
      </c>
      <c r="I28" s="7" t="e">
        <f>VLOOKUP($D28,'Classes 2025'!$A$1:$F$37,4,FALSE)</f>
        <v>#N/A</v>
      </c>
      <c r="J28" s="18" t="e">
        <f>VLOOKUP($D28,'Classes 2025'!$A$1:$F$37,6,FALSE)</f>
        <v>#N/A</v>
      </c>
      <c r="K28" s="21"/>
      <c r="L28" s="7" t="str">
        <f t="shared" si="0"/>
        <v>-</v>
      </c>
      <c r="M28" s="24"/>
      <c r="N28" s="7" t="str">
        <f t="shared" si="1"/>
        <v>-</v>
      </c>
    </row>
    <row r="29" spans="5:14" s="7" customFormat="1" x14ac:dyDescent="0.35">
      <c r="E29" s="8"/>
      <c r="F29" s="8"/>
      <c r="G29" s="7" t="e">
        <f>VLOOKUP($D29,'Classes 2025'!$A$1:$F$37,2,FALSE)</f>
        <v>#N/A</v>
      </c>
      <c r="H29" s="7" t="e">
        <f>VLOOKUP($D29,'Classes 2025'!$A$1:$F$37,3,FALSE)</f>
        <v>#N/A</v>
      </c>
      <c r="I29" s="7" t="e">
        <f>VLOOKUP($D29,'Classes 2025'!$A$1:$F$37,4,FALSE)</f>
        <v>#N/A</v>
      </c>
      <c r="J29" s="18" t="e">
        <f>VLOOKUP($D29,'Classes 2025'!$A$1:$F$37,6,FALSE)</f>
        <v>#N/A</v>
      </c>
      <c r="K29" s="21"/>
      <c r="L29" s="7" t="str">
        <f t="shared" si="0"/>
        <v>-</v>
      </c>
      <c r="M29" s="24"/>
      <c r="N29" s="7" t="str">
        <f t="shared" si="1"/>
        <v>-</v>
      </c>
    </row>
    <row r="30" spans="5:14" s="7" customFormat="1" x14ac:dyDescent="0.35">
      <c r="E30" s="8"/>
      <c r="F30" s="8"/>
      <c r="G30" s="7" t="e">
        <f>VLOOKUP($D30,'Classes 2025'!$A$1:$F$37,2,FALSE)</f>
        <v>#N/A</v>
      </c>
      <c r="H30" s="7" t="e">
        <f>VLOOKUP($D30,'Classes 2025'!$A$1:$F$37,3,FALSE)</f>
        <v>#N/A</v>
      </c>
      <c r="I30" s="7" t="e">
        <f>VLOOKUP($D30,'Classes 2025'!$A$1:$F$37,4,FALSE)</f>
        <v>#N/A</v>
      </c>
      <c r="J30" s="18" t="e">
        <f>VLOOKUP($D30,'Classes 2025'!$A$1:$F$37,6,FALSE)</f>
        <v>#N/A</v>
      </c>
      <c r="K30" s="21"/>
      <c r="L30" s="7" t="str">
        <f t="shared" si="0"/>
        <v>-</v>
      </c>
      <c r="M30" s="24"/>
      <c r="N30" s="7" t="str">
        <f t="shared" si="1"/>
        <v>-</v>
      </c>
    </row>
    <row r="31" spans="5:14" s="7" customFormat="1" x14ac:dyDescent="0.35">
      <c r="E31" s="8"/>
      <c r="F31" s="8"/>
      <c r="G31" s="7" t="e">
        <f>VLOOKUP($D31,'Classes 2025'!$A$1:$F$37,2,FALSE)</f>
        <v>#N/A</v>
      </c>
      <c r="H31" s="7" t="e">
        <f>VLOOKUP($D31,'Classes 2025'!$A$1:$F$37,3,FALSE)</f>
        <v>#N/A</v>
      </c>
      <c r="I31" s="7" t="e">
        <f>VLOOKUP($D31,'Classes 2025'!$A$1:$F$37,4,FALSE)</f>
        <v>#N/A</v>
      </c>
      <c r="J31" s="18" t="e">
        <f>VLOOKUP($D31,'Classes 2025'!$A$1:$F$37,6,FALSE)</f>
        <v>#N/A</v>
      </c>
      <c r="K31" s="21"/>
      <c r="L31" s="7" t="str">
        <f t="shared" si="0"/>
        <v>-</v>
      </c>
      <c r="M31" s="24"/>
      <c r="N31" s="7" t="str">
        <f t="shared" si="1"/>
        <v>-</v>
      </c>
    </row>
    <row r="32" spans="5:14" s="7" customFormat="1" x14ac:dyDescent="0.35">
      <c r="E32" s="8"/>
      <c r="F32" s="8"/>
      <c r="G32" s="7" t="e">
        <f>VLOOKUP($D32,'Classes 2025'!$A$1:$F$37,2,FALSE)</f>
        <v>#N/A</v>
      </c>
      <c r="H32" s="7" t="e">
        <f>VLOOKUP($D32,'Classes 2025'!$A$1:$F$37,3,FALSE)</f>
        <v>#N/A</v>
      </c>
      <c r="I32" s="7" t="e">
        <f>VLOOKUP($D32,'Classes 2025'!$A$1:$F$37,4,FALSE)</f>
        <v>#N/A</v>
      </c>
      <c r="J32" s="18" t="e">
        <f>VLOOKUP($D32,'Classes 2025'!$A$1:$F$37,6,FALSE)</f>
        <v>#N/A</v>
      </c>
      <c r="K32" s="21"/>
      <c r="L32" s="7" t="str">
        <f t="shared" si="0"/>
        <v>-</v>
      </c>
      <c r="M32" s="24"/>
      <c r="N32" s="7" t="str">
        <f t="shared" si="1"/>
        <v>-</v>
      </c>
    </row>
    <row r="33" spans="5:14" s="7" customFormat="1" x14ac:dyDescent="0.35">
      <c r="E33" s="8"/>
      <c r="F33" s="8"/>
      <c r="G33" s="7" t="e">
        <f>VLOOKUP($D33,'Classes 2025'!$A$1:$F$37,2,FALSE)</f>
        <v>#N/A</v>
      </c>
      <c r="H33" s="7" t="e">
        <f>VLOOKUP($D33,'Classes 2025'!$A$1:$F$37,3,FALSE)</f>
        <v>#N/A</v>
      </c>
      <c r="I33" s="7" t="e">
        <f>VLOOKUP($D33,'Classes 2025'!$A$1:$F$37,4,FALSE)</f>
        <v>#N/A</v>
      </c>
      <c r="J33" s="18" t="e">
        <f>VLOOKUP($D33,'Classes 2025'!$A$1:$F$37,6,FALSE)</f>
        <v>#N/A</v>
      </c>
      <c r="K33" s="21"/>
      <c r="L33" s="7" t="str">
        <f t="shared" si="0"/>
        <v>-</v>
      </c>
      <c r="M33" s="24"/>
      <c r="N33" s="7" t="str">
        <f t="shared" si="1"/>
        <v>-</v>
      </c>
    </row>
    <row r="34" spans="5:14" s="7" customFormat="1" x14ac:dyDescent="0.35">
      <c r="E34" s="8"/>
      <c r="F34" s="8"/>
      <c r="G34" s="7" t="e">
        <f>VLOOKUP($D34,'Classes 2025'!$A$1:$F$37,2,FALSE)</f>
        <v>#N/A</v>
      </c>
      <c r="H34" s="7" t="e">
        <f>VLOOKUP($D34,'Classes 2025'!$A$1:$F$37,3,FALSE)</f>
        <v>#N/A</v>
      </c>
      <c r="I34" s="7" t="e">
        <f>VLOOKUP($D34,'Classes 2025'!$A$1:$F$37,4,FALSE)</f>
        <v>#N/A</v>
      </c>
      <c r="J34" s="18" t="e">
        <f>VLOOKUP($D34,'Classes 2025'!$A$1:$F$37,6,FALSE)</f>
        <v>#N/A</v>
      </c>
      <c r="K34" s="21"/>
      <c r="L34" s="7" t="str">
        <f t="shared" si="0"/>
        <v>-</v>
      </c>
      <c r="M34" s="24"/>
      <c r="N34" s="7" t="str">
        <f t="shared" si="1"/>
        <v>-</v>
      </c>
    </row>
    <row r="35" spans="5:14" s="7" customFormat="1" x14ac:dyDescent="0.35">
      <c r="E35" s="8"/>
      <c r="F35" s="8"/>
      <c r="G35" s="7" t="e">
        <f>VLOOKUP($D35,'Classes 2025'!$A$1:$F$37,2,FALSE)</f>
        <v>#N/A</v>
      </c>
      <c r="H35" s="7" t="e">
        <f>VLOOKUP($D35,'Classes 2025'!$A$1:$F$37,3,FALSE)</f>
        <v>#N/A</v>
      </c>
      <c r="I35" s="7" t="e">
        <f>VLOOKUP($D35,'Classes 2025'!$A$1:$F$37,4,FALSE)</f>
        <v>#N/A</v>
      </c>
      <c r="J35" s="18" t="e">
        <f>VLOOKUP($D35,'Classes 2025'!$A$1:$F$37,6,FALSE)</f>
        <v>#N/A</v>
      </c>
      <c r="K35" s="21"/>
      <c r="L35" s="7" t="str">
        <f t="shared" si="0"/>
        <v>-</v>
      </c>
      <c r="M35" s="24"/>
      <c r="N35" s="7" t="str">
        <f t="shared" si="1"/>
        <v>-</v>
      </c>
    </row>
    <row r="36" spans="5:14" s="7" customFormat="1" x14ac:dyDescent="0.35">
      <c r="E36" s="8"/>
      <c r="F36" s="8"/>
      <c r="G36" s="7" t="e">
        <f>VLOOKUP($D36,'Classes 2025'!$A$1:$F$37,2,FALSE)</f>
        <v>#N/A</v>
      </c>
      <c r="H36" s="7" t="e">
        <f>VLOOKUP($D36,'Classes 2025'!$A$1:$F$37,3,FALSE)</f>
        <v>#N/A</v>
      </c>
      <c r="I36" s="7" t="e">
        <f>VLOOKUP($D36,'Classes 2025'!$A$1:$F$37,4,FALSE)</f>
        <v>#N/A</v>
      </c>
      <c r="J36" s="18" t="e">
        <f>VLOOKUP($D36,'Classes 2025'!$A$1:$F$37,6,FALSE)</f>
        <v>#N/A</v>
      </c>
      <c r="K36" s="21"/>
      <c r="L36" s="7" t="str">
        <f t="shared" si="0"/>
        <v>-</v>
      </c>
      <c r="M36" s="24"/>
      <c r="N36" s="7" t="str">
        <f t="shared" si="1"/>
        <v>-</v>
      </c>
    </row>
    <row r="37" spans="5:14" s="7" customFormat="1" x14ac:dyDescent="0.35">
      <c r="E37" s="8"/>
      <c r="F37" s="8"/>
      <c r="G37" s="7" t="e">
        <f>VLOOKUP($D37,'Classes 2025'!$A$1:$F$37,2,FALSE)</f>
        <v>#N/A</v>
      </c>
      <c r="H37" s="7" t="e">
        <f>VLOOKUP($D37,'Classes 2025'!$A$1:$F$37,3,FALSE)</f>
        <v>#N/A</v>
      </c>
      <c r="I37" s="7" t="e">
        <f>VLOOKUP($D37,'Classes 2025'!$A$1:$F$37,4,FALSE)</f>
        <v>#N/A</v>
      </c>
      <c r="J37" s="18" t="e">
        <f>VLOOKUP($D37,'Classes 2025'!$A$1:$F$37,6,FALSE)</f>
        <v>#N/A</v>
      </c>
      <c r="K37" s="21"/>
      <c r="L37" s="7" t="str">
        <f t="shared" si="0"/>
        <v>-</v>
      </c>
      <c r="M37" s="24"/>
      <c r="N37" s="7" t="str">
        <f t="shared" si="1"/>
        <v>-</v>
      </c>
    </row>
    <row r="38" spans="5:14" s="7" customFormat="1" x14ac:dyDescent="0.35">
      <c r="E38" s="8"/>
      <c r="F38" s="8"/>
      <c r="G38" s="7" t="e">
        <f>VLOOKUP($D38,'Classes 2025'!$A$1:$F$37,2,FALSE)</f>
        <v>#N/A</v>
      </c>
      <c r="H38" s="7" t="e">
        <f>VLOOKUP($D38,'Classes 2025'!$A$1:$F$37,3,FALSE)</f>
        <v>#N/A</v>
      </c>
      <c r="I38" s="7" t="e">
        <f>VLOOKUP($D38,'Classes 2025'!$A$1:$F$37,4,FALSE)</f>
        <v>#N/A</v>
      </c>
      <c r="J38" s="18" t="e">
        <f>VLOOKUP($D38,'Classes 2025'!$A$1:$F$37,6,FALSE)</f>
        <v>#N/A</v>
      </c>
      <c r="K38" s="21"/>
      <c r="L38" s="7" t="str">
        <f t="shared" si="0"/>
        <v>-</v>
      </c>
      <c r="M38" s="24"/>
      <c r="N38" s="7" t="str">
        <f t="shared" si="1"/>
        <v>-</v>
      </c>
    </row>
    <row r="39" spans="5:14" s="7" customFormat="1" x14ac:dyDescent="0.35">
      <c r="E39" s="8"/>
      <c r="F39" s="8"/>
      <c r="G39" s="7" t="e">
        <f>VLOOKUP($D39,'Classes 2025'!$A$1:$F$37,2,FALSE)</f>
        <v>#N/A</v>
      </c>
      <c r="H39" s="7" t="e">
        <f>VLOOKUP($D39,'Classes 2025'!$A$1:$F$37,3,FALSE)</f>
        <v>#N/A</v>
      </c>
      <c r="I39" s="7" t="e">
        <f>VLOOKUP($D39,'Classes 2025'!$A$1:$F$37,4,FALSE)</f>
        <v>#N/A</v>
      </c>
      <c r="J39" s="18" t="e">
        <f>VLOOKUP($D39,'Classes 2025'!$A$1:$F$37,6,FALSE)</f>
        <v>#N/A</v>
      </c>
      <c r="K39" s="21"/>
      <c r="L39" s="7" t="str">
        <f t="shared" si="0"/>
        <v>-</v>
      </c>
      <c r="M39" s="24"/>
      <c r="N39" s="7" t="str">
        <f t="shared" si="1"/>
        <v>-</v>
      </c>
    </row>
    <row r="40" spans="5:14" s="7" customFormat="1" x14ac:dyDescent="0.35">
      <c r="E40" s="8"/>
      <c r="F40" s="8"/>
      <c r="G40" s="7" t="e">
        <f>VLOOKUP($D40,'Classes 2025'!$A$1:$F$37,2,FALSE)</f>
        <v>#N/A</v>
      </c>
      <c r="H40" s="7" t="e">
        <f>VLOOKUP($D40,'Classes 2025'!$A$1:$F$37,3,FALSE)</f>
        <v>#N/A</v>
      </c>
      <c r="I40" s="7" t="e">
        <f>VLOOKUP($D40,'Classes 2025'!$A$1:$F$37,4,FALSE)</f>
        <v>#N/A</v>
      </c>
      <c r="J40" s="18" t="e">
        <f>VLOOKUP($D40,'Classes 2025'!$A$1:$F$37,6,FALSE)</f>
        <v>#N/A</v>
      </c>
      <c r="K40" s="21"/>
      <c r="L40" s="7" t="str">
        <f t="shared" si="0"/>
        <v>-</v>
      </c>
      <c r="M40" s="24"/>
      <c r="N40" s="7" t="str">
        <f t="shared" si="1"/>
        <v>-</v>
      </c>
    </row>
    <row r="41" spans="5:14" s="7" customFormat="1" x14ac:dyDescent="0.35">
      <c r="E41" s="8"/>
      <c r="F41" s="8"/>
      <c r="G41" s="7" t="e">
        <f>VLOOKUP($D41,'Classes 2025'!$A$1:$F$37,2,FALSE)</f>
        <v>#N/A</v>
      </c>
      <c r="H41" s="7" t="e">
        <f>VLOOKUP($D41,'Classes 2025'!$A$1:$F$37,3,FALSE)</f>
        <v>#N/A</v>
      </c>
      <c r="I41" s="7" t="e">
        <f>VLOOKUP($D41,'Classes 2025'!$A$1:$F$37,4,FALSE)</f>
        <v>#N/A</v>
      </c>
      <c r="J41" s="18" t="e">
        <f>VLOOKUP($D41,'Classes 2025'!$A$1:$F$37,6,FALSE)</f>
        <v>#N/A</v>
      </c>
      <c r="K41" s="21"/>
      <c r="L41" s="7" t="str">
        <f t="shared" si="0"/>
        <v>-</v>
      </c>
      <c r="M41" s="24"/>
      <c r="N41" s="7" t="str">
        <f t="shared" si="1"/>
        <v>-</v>
      </c>
    </row>
    <row r="42" spans="5:14" s="7" customFormat="1" x14ac:dyDescent="0.35">
      <c r="E42" s="8"/>
      <c r="F42" s="8"/>
      <c r="G42" s="7" t="e">
        <f>VLOOKUP($D42,'Classes 2025'!$A$1:$F$37,2,FALSE)</f>
        <v>#N/A</v>
      </c>
      <c r="H42" s="7" t="e">
        <f>VLOOKUP($D42,'Classes 2025'!$A$1:$F$37,3,FALSE)</f>
        <v>#N/A</v>
      </c>
      <c r="I42" s="7" t="e">
        <f>VLOOKUP($D42,'Classes 2025'!$A$1:$F$37,4,FALSE)</f>
        <v>#N/A</v>
      </c>
      <c r="J42" s="18" t="e">
        <f>VLOOKUP($D42,'Classes 2025'!$A$1:$F$37,6,FALSE)</f>
        <v>#N/A</v>
      </c>
      <c r="K42" s="21"/>
      <c r="L42" s="7" t="str">
        <f t="shared" si="0"/>
        <v>-</v>
      </c>
      <c r="M42" s="24"/>
      <c r="N42" s="7" t="str">
        <f t="shared" si="1"/>
        <v>-</v>
      </c>
    </row>
    <row r="43" spans="5:14" s="7" customFormat="1" x14ac:dyDescent="0.35">
      <c r="E43" s="8"/>
      <c r="F43" s="8"/>
      <c r="G43" s="7" t="e">
        <f>VLOOKUP($D43,'Classes 2025'!$A$1:$F$37,2,FALSE)</f>
        <v>#N/A</v>
      </c>
      <c r="H43" s="7" t="e">
        <f>VLOOKUP($D43,'Classes 2025'!$A$1:$F$37,3,FALSE)</f>
        <v>#N/A</v>
      </c>
      <c r="I43" s="7" t="e">
        <f>VLOOKUP($D43,'Classes 2025'!$A$1:$F$37,4,FALSE)</f>
        <v>#N/A</v>
      </c>
      <c r="J43" s="18" t="e">
        <f>VLOOKUP($D43,'Classes 2025'!$A$1:$F$37,6,FALSE)</f>
        <v>#N/A</v>
      </c>
      <c r="K43" s="21"/>
      <c r="L43" s="7" t="str">
        <f t="shared" si="0"/>
        <v>-</v>
      </c>
      <c r="M43" s="24"/>
      <c r="N43" s="7" t="str">
        <f t="shared" si="1"/>
        <v>-</v>
      </c>
    </row>
    <row r="44" spans="5:14" s="7" customFormat="1" x14ac:dyDescent="0.35">
      <c r="E44" s="8"/>
      <c r="F44" s="8"/>
      <c r="G44" s="7" t="e">
        <f>VLOOKUP($D44,'Classes 2025'!$A$1:$F$37,2,FALSE)</f>
        <v>#N/A</v>
      </c>
      <c r="H44" s="7" t="e">
        <f>VLOOKUP($D44,'Classes 2025'!$A$1:$F$37,3,FALSE)</f>
        <v>#N/A</v>
      </c>
      <c r="I44" s="7" t="e">
        <f>VLOOKUP($D44,'Classes 2025'!$A$1:$F$37,4,FALSE)</f>
        <v>#N/A</v>
      </c>
      <c r="J44" s="18" t="e">
        <f>VLOOKUP($D44,'Classes 2025'!$A$1:$F$37,6,FALSE)</f>
        <v>#N/A</v>
      </c>
      <c r="K44" s="21"/>
      <c r="L44" s="7" t="str">
        <f t="shared" si="0"/>
        <v>-</v>
      </c>
      <c r="M44" s="24"/>
      <c r="N44" s="7" t="str">
        <f t="shared" si="1"/>
        <v>-</v>
      </c>
    </row>
    <row r="45" spans="5:14" s="7" customFormat="1" x14ac:dyDescent="0.35">
      <c r="E45" s="8"/>
      <c r="F45" s="8"/>
      <c r="G45" s="7" t="e">
        <f>VLOOKUP($D45,'Classes 2025'!$A$1:$F$37,2,FALSE)</f>
        <v>#N/A</v>
      </c>
      <c r="H45" s="7" t="e">
        <f>VLOOKUP($D45,'Classes 2025'!$A$1:$F$37,3,FALSE)</f>
        <v>#N/A</v>
      </c>
      <c r="I45" s="7" t="e">
        <f>VLOOKUP($D45,'Classes 2025'!$A$1:$F$37,4,FALSE)</f>
        <v>#N/A</v>
      </c>
      <c r="J45" s="18" t="e">
        <f>VLOOKUP($D45,'Classes 2025'!$A$1:$F$37,6,FALSE)</f>
        <v>#N/A</v>
      </c>
      <c r="K45" s="21"/>
      <c r="L45" s="7" t="str">
        <f t="shared" si="0"/>
        <v>-</v>
      </c>
      <c r="M45" s="24"/>
      <c r="N45" s="7" t="str">
        <f t="shared" si="1"/>
        <v>-</v>
      </c>
    </row>
    <row r="46" spans="5:14" s="7" customFormat="1" x14ac:dyDescent="0.35">
      <c r="E46" s="8"/>
      <c r="F46" s="8"/>
      <c r="G46" s="7" t="e">
        <f>VLOOKUP($D46,'Classes 2025'!$A$1:$F$37,2,FALSE)</f>
        <v>#N/A</v>
      </c>
      <c r="H46" s="7" t="e">
        <f>VLOOKUP($D46,'Classes 2025'!$A$1:$F$37,3,FALSE)</f>
        <v>#N/A</v>
      </c>
      <c r="I46" s="7" t="e">
        <f>VLOOKUP($D46,'Classes 2025'!$A$1:$F$37,4,FALSE)</f>
        <v>#N/A</v>
      </c>
      <c r="J46" s="18" t="e">
        <f>VLOOKUP($D46,'Classes 2025'!$A$1:$F$37,6,FALSE)</f>
        <v>#N/A</v>
      </c>
      <c r="K46" s="21"/>
      <c r="L46" s="7" t="str">
        <f t="shared" si="0"/>
        <v>-</v>
      </c>
      <c r="M46" s="24"/>
      <c r="N46" s="7" t="str">
        <f t="shared" si="1"/>
        <v>-</v>
      </c>
    </row>
    <row r="47" spans="5:14" s="7" customFormat="1" x14ac:dyDescent="0.35">
      <c r="E47" s="8"/>
      <c r="F47" s="8"/>
      <c r="G47" s="7" t="e">
        <f>VLOOKUP($D47,'Classes 2025'!$A$1:$F$37,2,FALSE)</f>
        <v>#N/A</v>
      </c>
      <c r="H47" s="7" t="e">
        <f>VLOOKUP($D47,'Classes 2025'!$A$1:$F$37,3,FALSE)</f>
        <v>#N/A</v>
      </c>
      <c r="I47" s="7" t="e">
        <f>VLOOKUP($D47,'Classes 2025'!$A$1:$F$37,4,FALSE)</f>
        <v>#N/A</v>
      </c>
      <c r="J47" s="18" t="e">
        <f>VLOOKUP($D47,'Classes 2025'!$A$1:$F$37,6,FALSE)</f>
        <v>#N/A</v>
      </c>
      <c r="K47" s="21"/>
      <c r="L47" s="7" t="str">
        <f t="shared" si="0"/>
        <v>-</v>
      </c>
      <c r="M47" s="24"/>
      <c r="N47" s="7" t="str">
        <f t="shared" si="1"/>
        <v>-</v>
      </c>
    </row>
    <row r="48" spans="5:14" s="7" customFormat="1" x14ac:dyDescent="0.35">
      <c r="E48" s="8"/>
      <c r="F48" s="8"/>
      <c r="G48" s="7" t="e">
        <f>VLOOKUP($D48,'Classes 2025'!$A$1:$F$37,2,FALSE)</f>
        <v>#N/A</v>
      </c>
      <c r="H48" s="7" t="e">
        <f>VLOOKUP($D48,'Classes 2025'!$A$1:$F$37,3,FALSE)</f>
        <v>#N/A</v>
      </c>
      <c r="I48" s="7" t="e">
        <f>VLOOKUP($D48,'Classes 2025'!$A$1:$F$37,4,FALSE)</f>
        <v>#N/A</v>
      </c>
      <c r="J48" s="18" t="e">
        <f>VLOOKUP($D48,'Classes 2025'!$A$1:$F$37,6,FALSE)</f>
        <v>#N/A</v>
      </c>
      <c r="K48" s="21"/>
      <c r="L48" s="7" t="str">
        <f t="shared" si="0"/>
        <v>-</v>
      </c>
      <c r="M48" s="24"/>
      <c r="N48" s="7" t="str">
        <f t="shared" si="1"/>
        <v>-</v>
      </c>
    </row>
    <row r="49" spans="5:14" s="7" customFormat="1" x14ac:dyDescent="0.35">
      <c r="E49" s="8"/>
      <c r="F49" s="8"/>
      <c r="G49" s="7" t="e">
        <f>VLOOKUP($D49,'Classes 2025'!$A$1:$F$37,2,FALSE)</f>
        <v>#N/A</v>
      </c>
      <c r="H49" s="7" t="e">
        <f>VLOOKUP($D49,'Classes 2025'!$A$1:$F$37,3,FALSE)</f>
        <v>#N/A</v>
      </c>
      <c r="I49" s="7" t="e">
        <f>VLOOKUP($D49,'Classes 2025'!$A$1:$F$37,4,FALSE)</f>
        <v>#N/A</v>
      </c>
      <c r="J49" s="18" t="e">
        <f>VLOOKUP($D49,'Classes 2025'!$A$1:$F$37,6,FALSE)</f>
        <v>#N/A</v>
      </c>
      <c r="K49" s="21"/>
      <c r="L49" s="7" t="str">
        <f t="shared" si="0"/>
        <v>-</v>
      </c>
      <c r="M49" s="24"/>
      <c r="N49" s="7" t="str">
        <f t="shared" si="1"/>
        <v>-</v>
      </c>
    </row>
    <row r="50" spans="5:14" s="7" customFormat="1" x14ac:dyDescent="0.35">
      <c r="E50" s="8"/>
      <c r="F50" s="8"/>
      <c r="G50" s="7" t="e">
        <f>VLOOKUP($D50,'Classes 2025'!$A$1:$F$37,2,FALSE)</f>
        <v>#N/A</v>
      </c>
      <c r="H50" s="7" t="e">
        <f>VLOOKUP($D50,'Classes 2025'!$A$1:$F$37,3,FALSE)</f>
        <v>#N/A</v>
      </c>
      <c r="I50" s="7" t="e">
        <f>VLOOKUP($D50,'Classes 2025'!$A$1:$F$37,4,FALSE)</f>
        <v>#N/A</v>
      </c>
      <c r="J50" s="18" t="e">
        <f>VLOOKUP($D50,'Classes 2025'!$A$1:$F$37,6,FALSE)</f>
        <v>#N/A</v>
      </c>
      <c r="K50" s="21"/>
      <c r="L50" s="7" t="str">
        <f t="shared" si="0"/>
        <v>-</v>
      </c>
      <c r="M50" s="24"/>
      <c r="N50" s="7" t="str">
        <f t="shared" si="1"/>
        <v>-</v>
      </c>
    </row>
    <row r="51" spans="5:14" s="7" customFormat="1" x14ac:dyDescent="0.35">
      <c r="E51" s="8"/>
      <c r="F51" s="8"/>
      <c r="G51" s="7" t="e">
        <f>VLOOKUP($D51,'Classes 2025'!$A$1:$F$37,2,FALSE)</f>
        <v>#N/A</v>
      </c>
      <c r="H51" s="7" t="e">
        <f>VLOOKUP($D51,'Classes 2025'!$A$1:$F$37,3,FALSE)</f>
        <v>#N/A</v>
      </c>
      <c r="I51" s="7" t="e">
        <f>VLOOKUP($D51,'Classes 2025'!$A$1:$F$37,4,FALSE)</f>
        <v>#N/A</v>
      </c>
      <c r="J51" s="18" t="e">
        <f>VLOOKUP($D51,'Classes 2025'!$A$1:$F$37,6,FALSE)</f>
        <v>#N/A</v>
      </c>
      <c r="K51" s="21"/>
      <c r="L51" s="7" t="str">
        <f t="shared" si="0"/>
        <v>-</v>
      </c>
      <c r="M51" s="24"/>
      <c r="N51" s="7" t="str">
        <f t="shared" si="1"/>
        <v>-</v>
      </c>
    </row>
    <row r="52" spans="5:14" s="7" customFormat="1" x14ac:dyDescent="0.35">
      <c r="E52" s="8"/>
      <c r="F52" s="8"/>
      <c r="G52" s="7" t="e">
        <f>VLOOKUP($D52,'Classes 2025'!$A$1:$F$37,2,FALSE)</f>
        <v>#N/A</v>
      </c>
      <c r="H52" s="7" t="e">
        <f>VLOOKUP($D52,'Classes 2025'!$A$1:$F$37,3,FALSE)</f>
        <v>#N/A</v>
      </c>
      <c r="I52" s="7" t="e">
        <f>VLOOKUP($D52,'Classes 2025'!$A$1:$F$37,4,FALSE)</f>
        <v>#N/A</v>
      </c>
      <c r="J52" s="18" t="e">
        <f>VLOOKUP($D52,'Classes 2025'!$A$1:$F$37,6,FALSE)</f>
        <v>#N/A</v>
      </c>
      <c r="K52" s="21"/>
      <c r="L52" s="7" t="str">
        <f t="shared" si="0"/>
        <v>-</v>
      </c>
      <c r="M52" s="24"/>
      <c r="N52" s="7" t="str">
        <f t="shared" si="1"/>
        <v>-</v>
      </c>
    </row>
    <row r="53" spans="5:14" s="7" customFormat="1" x14ac:dyDescent="0.35">
      <c r="E53" s="8"/>
      <c r="F53" s="8"/>
      <c r="G53" s="7" t="e">
        <f>VLOOKUP($D53,'Classes 2025'!$A$1:$F$37,2,FALSE)</f>
        <v>#N/A</v>
      </c>
      <c r="H53" s="7" t="e">
        <f>VLOOKUP($D53,'Classes 2025'!$A$1:$F$37,3,FALSE)</f>
        <v>#N/A</v>
      </c>
      <c r="I53" s="7" t="e">
        <f>VLOOKUP($D53,'Classes 2025'!$A$1:$F$37,4,FALSE)</f>
        <v>#N/A</v>
      </c>
      <c r="J53" s="18" t="e">
        <f>VLOOKUP($D53,'Classes 2025'!$A$1:$F$37,6,FALSE)</f>
        <v>#N/A</v>
      </c>
      <c r="K53" s="21"/>
      <c r="L53" s="7" t="str">
        <f t="shared" si="0"/>
        <v>-</v>
      </c>
      <c r="M53" s="24"/>
      <c r="N53" s="7" t="str">
        <f t="shared" si="1"/>
        <v>-</v>
      </c>
    </row>
    <row r="54" spans="5:14" s="7" customFormat="1" x14ac:dyDescent="0.35">
      <c r="E54" s="8"/>
      <c r="F54" s="8"/>
      <c r="G54" s="7" t="e">
        <f>VLOOKUP($D54,'Classes 2025'!$A$1:$F$37,2,FALSE)</f>
        <v>#N/A</v>
      </c>
      <c r="H54" s="7" t="e">
        <f>VLOOKUP($D54,'Classes 2025'!$A$1:$F$37,3,FALSE)</f>
        <v>#N/A</v>
      </c>
      <c r="I54" s="7" t="e">
        <f>VLOOKUP($D54,'Classes 2025'!$A$1:$F$37,4,FALSE)</f>
        <v>#N/A</v>
      </c>
      <c r="J54" s="18" t="e">
        <f>VLOOKUP($D54,'Classes 2025'!$A$1:$F$37,6,FALSE)</f>
        <v>#N/A</v>
      </c>
      <c r="K54" s="21"/>
      <c r="L54" s="7" t="str">
        <f t="shared" si="0"/>
        <v>-</v>
      </c>
      <c r="M54" s="24"/>
      <c r="N54" s="7" t="str">
        <f t="shared" si="1"/>
        <v>-</v>
      </c>
    </row>
    <row r="55" spans="5:14" s="7" customFormat="1" x14ac:dyDescent="0.35">
      <c r="E55" s="8"/>
      <c r="F55" s="8"/>
      <c r="G55" s="7" t="e">
        <f>VLOOKUP($D55,'Classes 2025'!$A$1:$F$37,2,FALSE)</f>
        <v>#N/A</v>
      </c>
      <c r="H55" s="7" t="e">
        <f>VLOOKUP($D55,'Classes 2025'!$A$1:$F$37,3,FALSE)</f>
        <v>#N/A</v>
      </c>
      <c r="I55" s="7" t="e">
        <f>VLOOKUP($D55,'Classes 2025'!$A$1:$F$37,4,FALSE)</f>
        <v>#N/A</v>
      </c>
      <c r="J55" s="18" t="e">
        <f>VLOOKUP($D55,'Classes 2025'!$A$1:$F$37,6,FALSE)</f>
        <v>#N/A</v>
      </c>
      <c r="K55" s="21"/>
      <c r="L55" s="7" t="str">
        <f t="shared" si="0"/>
        <v>-</v>
      </c>
      <c r="M55" s="24"/>
      <c r="N55" s="7" t="str">
        <f t="shared" si="1"/>
        <v>-</v>
      </c>
    </row>
    <row r="56" spans="5:14" s="7" customFormat="1" x14ac:dyDescent="0.35">
      <c r="E56" s="8"/>
      <c r="F56" s="8"/>
      <c r="G56" s="7" t="e">
        <f>VLOOKUP($D56,'Classes 2025'!$A$1:$F$37,2,FALSE)</f>
        <v>#N/A</v>
      </c>
      <c r="H56" s="7" t="e">
        <f>VLOOKUP($D56,'Classes 2025'!$A$1:$F$37,3,FALSE)</f>
        <v>#N/A</v>
      </c>
      <c r="I56" s="7" t="e">
        <f>VLOOKUP($D56,'Classes 2025'!$A$1:$F$37,4,FALSE)</f>
        <v>#N/A</v>
      </c>
      <c r="J56" s="18" t="e">
        <f>VLOOKUP($D56,'Classes 2025'!$A$1:$F$37,6,FALSE)</f>
        <v>#N/A</v>
      </c>
      <c r="K56" s="21"/>
      <c r="L56" s="7" t="str">
        <f t="shared" si="0"/>
        <v>-</v>
      </c>
      <c r="M56" s="24"/>
      <c r="N56" s="7" t="str">
        <f t="shared" si="1"/>
        <v>-</v>
      </c>
    </row>
    <row r="57" spans="5:14" s="7" customFormat="1" x14ac:dyDescent="0.35">
      <c r="E57" s="8"/>
      <c r="F57" s="8"/>
      <c r="G57" s="7" t="e">
        <f>VLOOKUP($D57,'Classes 2025'!$A$1:$F$37,2,FALSE)</f>
        <v>#N/A</v>
      </c>
      <c r="H57" s="7" t="e">
        <f>VLOOKUP($D57,'Classes 2025'!$A$1:$F$37,3,FALSE)</f>
        <v>#N/A</v>
      </c>
      <c r="I57" s="7" t="e">
        <f>VLOOKUP($D57,'Classes 2025'!$A$1:$F$37,4,FALSE)</f>
        <v>#N/A</v>
      </c>
      <c r="J57" s="18" t="e">
        <f>VLOOKUP($D57,'Classes 2025'!$A$1:$F$37,6,FALSE)</f>
        <v>#N/A</v>
      </c>
      <c r="K57" s="21"/>
      <c r="L57" s="7" t="str">
        <f t="shared" si="0"/>
        <v>-</v>
      </c>
      <c r="M57" s="24"/>
      <c r="N57" s="7" t="str">
        <f t="shared" si="1"/>
        <v>-</v>
      </c>
    </row>
    <row r="58" spans="5:14" s="7" customFormat="1" x14ac:dyDescent="0.35">
      <c r="E58" s="8"/>
      <c r="F58" s="8"/>
      <c r="G58" s="7" t="e">
        <f>VLOOKUP($D58,'Classes 2025'!$A$1:$F$37,2,FALSE)</f>
        <v>#N/A</v>
      </c>
      <c r="H58" s="7" t="e">
        <f>VLOOKUP($D58,'Classes 2025'!$A$1:$F$37,3,FALSE)</f>
        <v>#N/A</v>
      </c>
      <c r="I58" s="7" t="e">
        <f>VLOOKUP($D58,'Classes 2025'!$A$1:$F$37,4,FALSE)</f>
        <v>#N/A</v>
      </c>
      <c r="J58" s="18" t="e">
        <f>VLOOKUP($D58,'Classes 2025'!$A$1:$F$37,6,FALSE)</f>
        <v>#N/A</v>
      </c>
      <c r="K58" s="21"/>
      <c r="L58" s="7" t="str">
        <f t="shared" si="0"/>
        <v>-</v>
      </c>
      <c r="M58" s="24"/>
      <c r="N58" s="7" t="str">
        <f t="shared" si="1"/>
        <v>-</v>
      </c>
    </row>
    <row r="59" spans="5:14" s="7" customFormat="1" x14ac:dyDescent="0.35">
      <c r="E59" s="8"/>
      <c r="F59" s="8"/>
      <c r="G59" s="7" t="e">
        <f>VLOOKUP($D59,'Classes 2025'!$A$1:$F$37,2,FALSE)</f>
        <v>#N/A</v>
      </c>
      <c r="H59" s="7" t="e">
        <f>VLOOKUP($D59,'Classes 2025'!$A$1:$F$37,3,FALSE)</f>
        <v>#N/A</v>
      </c>
      <c r="I59" s="7" t="e">
        <f>VLOOKUP($D59,'Classes 2025'!$A$1:$F$37,4,FALSE)</f>
        <v>#N/A</v>
      </c>
      <c r="J59" s="18" t="e">
        <f>VLOOKUP($D59,'Classes 2025'!$A$1:$F$37,6,FALSE)</f>
        <v>#N/A</v>
      </c>
      <c r="K59" s="21"/>
      <c r="L59" s="7" t="str">
        <f t="shared" si="0"/>
        <v>-</v>
      </c>
      <c r="M59" s="24"/>
      <c r="N59" s="7" t="str">
        <f t="shared" si="1"/>
        <v>-</v>
      </c>
    </row>
    <row r="60" spans="5:14" s="7" customFormat="1" x14ac:dyDescent="0.35">
      <c r="E60" s="8"/>
      <c r="F60" s="8"/>
      <c r="G60" s="7" t="e">
        <f>VLOOKUP($D60,'Classes 2025'!$A$1:$F$37,2,FALSE)</f>
        <v>#N/A</v>
      </c>
      <c r="H60" s="7" t="e">
        <f>VLOOKUP($D60,'Classes 2025'!$A$1:$F$37,3,FALSE)</f>
        <v>#N/A</v>
      </c>
      <c r="I60" s="7" t="e">
        <f>VLOOKUP($D60,'Classes 2025'!$A$1:$F$37,4,FALSE)</f>
        <v>#N/A</v>
      </c>
      <c r="J60" s="18" t="e">
        <f>VLOOKUP($D60,'Classes 2025'!$A$1:$F$37,6,FALSE)</f>
        <v>#N/A</v>
      </c>
      <c r="K60" s="21"/>
      <c r="L60" s="7" t="str">
        <f t="shared" si="0"/>
        <v>-</v>
      </c>
      <c r="M60" s="24"/>
      <c r="N60" s="7" t="str">
        <f t="shared" si="1"/>
        <v>-</v>
      </c>
    </row>
    <row r="61" spans="5:14" s="7" customFormat="1" x14ac:dyDescent="0.35">
      <c r="E61" s="8"/>
      <c r="F61" s="8"/>
      <c r="G61" s="7" t="e">
        <f>VLOOKUP($D61,'Classes 2025'!$A$1:$F$37,2,FALSE)</f>
        <v>#N/A</v>
      </c>
      <c r="H61" s="7" t="e">
        <f>VLOOKUP($D61,'Classes 2025'!$A$1:$F$37,3,FALSE)</f>
        <v>#N/A</v>
      </c>
      <c r="I61" s="7" t="e">
        <f>VLOOKUP($D61,'Classes 2025'!$A$1:$F$37,4,FALSE)</f>
        <v>#N/A</v>
      </c>
      <c r="J61" s="18" t="e">
        <f>VLOOKUP($D61,'Classes 2025'!$A$1:$F$37,6,FALSE)</f>
        <v>#N/A</v>
      </c>
      <c r="K61" s="21"/>
      <c r="L61" s="7" t="str">
        <f t="shared" si="0"/>
        <v>-</v>
      </c>
      <c r="M61" s="24"/>
      <c r="N61" s="7" t="str">
        <f t="shared" si="1"/>
        <v>-</v>
      </c>
    </row>
    <row r="62" spans="5:14" s="7" customFormat="1" x14ac:dyDescent="0.35">
      <c r="E62" s="8"/>
      <c r="F62" s="8"/>
      <c r="G62" s="7" t="e">
        <f>VLOOKUP($D62,'Classes 2025'!$A$1:$F$37,2,FALSE)</f>
        <v>#N/A</v>
      </c>
      <c r="H62" s="7" t="e">
        <f>VLOOKUP($D62,'Classes 2025'!$A$1:$F$37,3,FALSE)</f>
        <v>#N/A</v>
      </c>
      <c r="I62" s="7" t="e">
        <f>VLOOKUP($D62,'Classes 2025'!$A$1:$F$37,4,FALSE)</f>
        <v>#N/A</v>
      </c>
      <c r="J62" s="18" t="e">
        <f>VLOOKUP($D62,'Classes 2025'!$A$1:$F$37,6,FALSE)</f>
        <v>#N/A</v>
      </c>
      <c r="K62" s="21"/>
      <c r="L62" s="7" t="str">
        <f t="shared" si="0"/>
        <v>-</v>
      </c>
      <c r="M62" s="24"/>
      <c r="N62" s="7" t="str">
        <f t="shared" si="1"/>
        <v>-</v>
      </c>
    </row>
    <row r="63" spans="5:14" s="7" customFormat="1" x14ac:dyDescent="0.35">
      <c r="E63" s="8"/>
      <c r="F63" s="8"/>
      <c r="G63" s="7" t="e">
        <f>VLOOKUP($D63,'Classes 2025'!$A$1:$F$37,2,FALSE)</f>
        <v>#N/A</v>
      </c>
      <c r="H63" s="7" t="e">
        <f>VLOOKUP($D63,'Classes 2025'!$A$1:$F$37,3,FALSE)</f>
        <v>#N/A</v>
      </c>
      <c r="I63" s="7" t="e">
        <f>VLOOKUP($D63,'Classes 2025'!$A$1:$F$37,4,FALSE)</f>
        <v>#N/A</v>
      </c>
      <c r="J63" s="18" t="e">
        <f>VLOOKUP($D63,'Classes 2025'!$A$1:$F$37,6,FALSE)</f>
        <v>#N/A</v>
      </c>
      <c r="K63" s="21"/>
      <c r="L63" s="7" t="str">
        <f t="shared" si="0"/>
        <v>-</v>
      </c>
      <c r="M63" s="24"/>
      <c r="N63" s="7" t="str">
        <f t="shared" si="1"/>
        <v>-</v>
      </c>
    </row>
    <row r="64" spans="5:14" s="7" customFormat="1" x14ac:dyDescent="0.35">
      <c r="E64" s="8"/>
      <c r="F64" s="8"/>
      <c r="G64" s="7" t="e">
        <f>VLOOKUP($D64,'Classes 2025'!$A$1:$F$37,2,FALSE)</f>
        <v>#N/A</v>
      </c>
      <c r="H64" s="7" t="e">
        <f>VLOOKUP($D64,'Classes 2025'!$A$1:$F$37,3,FALSE)</f>
        <v>#N/A</v>
      </c>
      <c r="I64" s="7" t="e">
        <f>VLOOKUP($D64,'Classes 2025'!$A$1:$F$37,4,FALSE)</f>
        <v>#N/A</v>
      </c>
      <c r="J64" s="18" t="e">
        <f>VLOOKUP($D64,'Classes 2025'!$A$1:$F$37,6,FALSE)</f>
        <v>#N/A</v>
      </c>
      <c r="K64" s="21"/>
      <c r="L64" s="7" t="str">
        <f t="shared" si="0"/>
        <v>-</v>
      </c>
      <c r="M64" s="24"/>
      <c r="N64" s="7" t="str">
        <f t="shared" si="1"/>
        <v>-</v>
      </c>
    </row>
    <row r="65" spans="5:14" s="7" customFormat="1" x14ac:dyDescent="0.35">
      <c r="E65" s="8"/>
      <c r="F65" s="8"/>
      <c r="G65" s="7" t="e">
        <f>VLOOKUP($D65,'Classes 2025'!$A$1:$F$37,2,FALSE)</f>
        <v>#N/A</v>
      </c>
      <c r="H65" s="7" t="e">
        <f>VLOOKUP($D65,'Classes 2025'!$A$1:$F$37,3,FALSE)</f>
        <v>#N/A</v>
      </c>
      <c r="I65" s="7" t="e">
        <f>VLOOKUP($D65,'Classes 2025'!$A$1:$F$37,4,FALSE)</f>
        <v>#N/A</v>
      </c>
      <c r="J65" s="18" t="e">
        <f>VLOOKUP($D65,'Classes 2025'!$A$1:$F$37,6,FALSE)</f>
        <v>#N/A</v>
      </c>
      <c r="K65" s="21"/>
      <c r="L65" s="7" t="str">
        <f t="shared" si="0"/>
        <v>-</v>
      </c>
      <c r="M65" s="24"/>
      <c r="N65" s="7" t="str">
        <f t="shared" si="1"/>
        <v>-</v>
      </c>
    </row>
    <row r="66" spans="5:14" s="7" customFormat="1" x14ac:dyDescent="0.35">
      <c r="E66" s="8"/>
      <c r="F66" s="8"/>
      <c r="G66" s="7" t="e">
        <f>VLOOKUP($D66,'Classes 2025'!$A$1:$F$37,2,FALSE)</f>
        <v>#N/A</v>
      </c>
      <c r="H66" s="7" t="e">
        <f>VLOOKUP($D66,'Classes 2025'!$A$1:$F$37,3,FALSE)</f>
        <v>#N/A</v>
      </c>
      <c r="I66" s="7" t="e">
        <f>VLOOKUP($D66,'Classes 2025'!$A$1:$F$37,4,FALSE)</f>
        <v>#N/A</v>
      </c>
      <c r="J66" s="18" t="e">
        <f>VLOOKUP($D66,'Classes 2025'!$A$1:$F$37,6,FALSE)</f>
        <v>#N/A</v>
      </c>
      <c r="K66" s="21"/>
      <c r="L66" s="7" t="str">
        <f t="shared" si="0"/>
        <v>-</v>
      </c>
      <c r="M66" s="24"/>
      <c r="N66" s="7" t="str">
        <f t="shared" si="1"/>
        <v>-</v>
      </c>
    </row>
    <row r="67" spans="5:14" s="7" customFormat="1" x14ac:dyDescent="0.35">
      <c r="E67" s="8"/>
      <c r="F67" s="8"/>
      <c r="G67" s="7" t="e">
        <f>VLOOKUP($D67,'Classes 2025'!$A$1:$F$37,2,FALSE)</f>
        <v>#N/A</v>
      </c>
      <c r="H67" s="7" t="e">
        <f>VLOOKUP($D67,'Classes 2025'!$A$1:$F$37,3,FALSE)</f>
        <v>#N/A</v>
      </c>
      <c r="I67" s="7" t="e">
        <f>VLOOKUP($D67,'Classes 2025'!$A$1:$F$37,4,FALSE)</f>
        <v>#N/A</v>
      </c>
      <c r="J67" s="18" t="e">
        <f>VLOOKUP($D67,'Classes 2025'!$A$1:$F$37,6,FALSE)</f>
        <v>#N/A</v>
      </c>
      <c r="K67" s="21"/>
      <c r="L67" s="7" t="str">
        <f t="shared" si="0"/>
        <v>-</v>
      </c>
      <c r="M67" s="24"/>
      <c r="N67" s="7" t="str">
        <f t="shared" si="1"/>
        <v>-</v>
      </c>
    </row>
    <row r="68" spans="5:14" s="7" customFormat="1" x14ac:dyDescent="0.35">
      <c r="E68" s="8"/>
      <c r="F68" s="8"/>
      <c r="G68" s="7" t="e">
        <f>VLOOKUP($D68,'Classes 2025'!$A$1:$F$37,2,FALSE)</f>
        <v>#N/A</v>
      </c>
      <c r="H68" s="7" t="e">
        <f>VLOOKUP($D68,'Classes 2025'!$A$1:$F$37,3,FALSE)</f>
        <v>#N/A</v>
      </c>
      <c r="I68" s="7" t="e">
        <f>VLOOKUP($D68,'Classes 2025'!$A$1:$F$37,4,FALSE)</f>
        <v>#N/A</v>
      </c>
      <c r="J68" s="18" t="e">
        <f>VLOOKUP($D68,'Classes 2025'!$A$1:$F$37,6,FALSE)</f>
        <v>#N/A</v>
      </c>
      <c r="K68" s="21"/>
      <c r="L68" s="7" t="str">
        <f t="shared" si="0"/>
        <v>-</v>
      </c>
      <c r="M68" s="24"/>
      <c r="N68" s="7" t="str">
        <f t="shared" si="1"/>
        <v>-</v>
      </c>
    </row>
    <row r="69" spans="5:14" s="7" customFormat="1" x14ac:dyDescent="0.35">
      <c r="E69" s="8"/>
      <c r="F69" s="8"/>
      <c r="G69" s="7" t="e">
        <f>VLOOKUP($D69,'Classes 2025'!$A$1:$F$37,2,FALSE)</f>
        <v>#N/A</v>
      </c>
      <c r="H69" s="7" t="e">
        <f>VLOOKUP($D69,'Classes 2025'!$A$1:$F$37,3,FALSE)</f>
        <v>#N/A</v>
      </c>
      <c r="I69" s="7" t="e">
        <f>VLOOKUP($D69,'Classes 2025'!$A$1:$F$37,4,FALSE)</f>
        <v>#N/A</v>
      </c>
      <c r="J69" s="18" t="e">
        <f>VLOOKUP($D69,'Classes 2025'!$A$1:$F$37,6,FALSE)</f>
        <v>#N/A</v>
      </c>
      <c r="K69" s="21"/>
      <c r="L69" s="7" t="str">
        <f t="shared" si="0"/>
        <v>-</v>
      </c>
      <c r="M69" s="24"/>
      <c r="N69" s="7" t="str">
        <f t="shared" si="1"/>
        <v>-</v>
      </c>
    </row>
    <row r="70" spans="5:14" s="7" customFormat="1" x14ac:dyDescent="0.35">
      <c r="E70" s="8"/>
      <c r="F70" s="8"/>
      <c r="G70" s="7" t="e">
        <f>VLOOKUP($D70,'Classes 2025'!$A$1:$F$37,2,FALSE)</f>
        <v>#N/A</v>
      </c>
      <c r="H70" s="7" t="e">
        <f>VLOOKUP($D70,'Classes 2025'!$A$1:$F$37,3,FALSE)</f>
        <v>#N/A</v>
      </c>
      <c r="I70" s="7" t="e">
        <f>VLOOKUP($D70,'Classes 2025'!$A$1:$F$37,4,FALSE)</f>
        <v>#N/A</v>
      </c>
      <c r="J70" s="18" t="e">
        <f>VLOOKUP($D70,'Classes 2025'!$A$1:$F$37,6,FALSE)</f>
        <v>#N/A</v>
      </c>
      <c r="K70" s="21"/>
      <c r="L70" s="7" t="str">
        <f t="shared" si="0"/>
        <v>-</v>
      </c>
      <c r="M70" s="24"/>
      <c r="N70" s="7" t="str">
        <f t="shared" si="1"/>
        <v>-</v>
      </c>
    </row>
    <row r="71" spans="5:14" s="7" customFormat="1" x14ac:dyDescent="0.35">
      <c r="E71" s="8"/>
      <c r="F71" s="8"/>
      <c r="G71" s="7" t="e">
        <f>VLOOKUP($D71,'Classes 2025'!$A$1:$F$37,2,FALSE)</f>
        <v>#N/A</v>
      </c>
      <c r="H71" s="7" t="e">
        <f>VLOOKUP($D71,'Classes 2025'!$A$1:$F$37,3,FALSE)</f>
        <v>#N/A</v>
      </c>
      <c r="I71" s="7" t="e">
        <f>VLOOKUP($D71,'Classes 2025'!$A$1:$F$37,4,FALSE)</f>
        <v>#N/A</v>
      </c>
      <c r="J71" s="18" t="e">
        <f>VLOOKUP($D71,'Classes 2025'!$A$1:$F$37,6,FALSE)</f>
        <v>#N/A</v>
      </c>
      <c r="K71" s="21"/>
      <c r="L71" s="7" t="str">
        <f t="shared" si="0"/>
        <v>-</v>
      </c>
      <c r="M71" s="24"/>
      <c r="N71" s="7" t="str">
        <f t="shared" si="1"/>
        <v>-</v>
      </c>
    </row>
    <row r="72" spans="5:14" s="7" customFormat="1" x14ac:dyDescent="0.35">
      <c r="E72" s="8"/>
      <c r="F72" s="8"/>
      <c r="G72" s="7" t="e">
        <f>VLOOKUP($D72,'Classes 2025'!$A$1:$F$37,2,FALSE)</f>
        <v>#N/A</v>
      </c>
      <c r="H72" s="7" t="e">
        <f>VLOOKUP($D72,'Classes 2025'!$A$1:$F$37,3,FALSE)</f>
        <v>#N/A</v>
      </c>
      <c r="I72" s="7" t="e">
        <f>VLOOKUP($D72,'Classes 2025'!$A$1:$F$37,4,FALSE)</f>
        <v>#N/A</v>
      </c>
      <c r="J72" s="18" t="e">
        <f>VLOOKUP($D72,'Classes 2025'!$A$1:$F$37,6,FALSE)</f>
        <v>#N/A</v>
      </c>
      <c r="K72" s="21"/>
      <c r="L72" s="7" t="str">
        <f t="shared" si="0"/>
        <v>-</v>
      </c>
      <c r="M72" s="24"/>
      <c r="N72" s="7" t="str">
        <f t="shared" si="1"/>
        <v>-</v>
      </c>
    </row>
    <row r="73" spans="5:14" s="7" customFormat="1" x14ac:dyDescent="0.35">
      <c r="E73" s="8"/>
      <c r="F73" s="8"/>
      <c r="G73" s="7" t="e">
        <f>VLOOKUP($D73,'Classes 2025'!$A$1:$F$37,2,FALSE)</f>
        <v>#N/A</v>
      </c>
      <c r="H73" s="7" t="e">
        <f>VLOOKUP($D73,'Classes 2025'!$A$1:$F$37,3,FALSE)</f>
        <v>#N/A</v>
      </c>
      <c r="I73" s="7" t="e">
        <f>VLOOKUP($D73,'Classes 2025'!$A$1:$F$37,4,FALSE)</f>
        <v>#N/A</v>
      </c>
      <c r="J73" s="18" t="e">
        <f>VLOOKUP($D73,'Classes 2025'!$A$1:$F$37,6,FALSE)</f>
        <v>#N/A</v>
      </c>
      <c r="K73" s="21"/>
      <c r="L73" s="7" t="str">
        <f t="shared" si="0"/>
        <v>-</v>
      </c>
      <c r="M73" s="24"/>
      <c r="N73" s="7" t="str">
        <f t="shared" si="1"/>
        <v>-</v>
      </c>
    </row>
  </sheetData>
  <mergeCells count="6">
    <mergeCell ref="A2:E2"/>
    <mergeCell ref="D13:G13"/>
    <mergeCell ref="A3:E3"/>
    <mergeCell ref="A4:E4"/>
    <mergeCell ref="A5:E5"/>
    <mergeCell ref="A7:E7"/>
  </mergeCells>
  <hyperlinks>
    <hyperlink ref="E1" r:id="rId1" display="https://www.nuneatonfoa.org.uk/content/wp-content/uploads/2024/10/Vocal-Syllabus.pub-2025.pdf" xr:uid="{B4D99B37-7C0F-4EE5-893C-387DC9F15847}"/>
  </hyperlinks>
  <pageMargins left="0.70866141732283472" right="0.70866141732283472" top="0.74803149606299213" bottom="0.74803149606299213" header="0.31496062992125984" footer="0.31496062992125984"/>
  <pageSetup paperSize="9" scale="37" fitToHeight="5" orientation="landscape" horizontalDpi="4294967293"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C2A26651-55BD-4A7D-A010-16F6AEC37A70}">
          <x14:formula1>
            <xm:f>'data validation'!$B$1:$B$2</xm:f>
          </x14:formula1>
          <xm:sqref>F3:F5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28E8-A72C-4CFB-83C9-B538A0735179}">
  <sheetPr>
    <tabColor rgb="FFC00000"/>
    <pageSetUpPr fitToPage="1"/>
  </sheetPr>
  <dimension ref="B1:B17"/>
  <sheetViews>
    <sheetView workbookViewId="0">
      <selection activeCell="B2" sqref="B2"/>
    </sheetView>
  </sheetViews>
  <sheetFormatPr defaultColWidth="8.81640625" defaultRowHeight="14.5" x14ac:dyDescent="0.35"/>
  <cols>
    <col min="2" max="2" width="68.81640625" bestFit="1" customWidth="1"/>
  </cols>
  <sheetData>
    <row r="1" spans="2:2" x14ac:dyDescent="0.35">
      <c r="B1" s="1" t="s">
        <v>131</v>
      </c>
    </row>
    <row r="2" spans="2:2" x14ac:dyDescent="0.35">
      <c r="B2" s="1" t="s">
        <v>97</v>
      </c>
    </row>
    <row r="3" spans="2:2" x14ac:dyDescent="0.35">
      <c r="B3" s="10" t="s">
        <v>98</v>
      </c>
    </row>
    <row r="5" spans="2:2" x14ac:dyDescent="0.35">
      <c r="B5" s="9" t="s">
        <v>99</v>
      </c>
    </row>
    <row r="6" spans="2:2" x14ac:dyDescent="0.35">
      <c r="B6" s="1" t="s">
        <v>100</v>
      </c>
    </row>
    <row r="7" spans="2:2" x14ac:dyDescent="0.35">
      <c r="B7" s="1" t="s">
        <v>101</v>
      </c>
    </row>
    <row r="8" spans="2:2" x14ac:dyDescent="0.35">
      <c r="B8" s="1"/>
    </row>
    <row r="9" spans="2:2" x14ac:dyDescent="0.35">
      <c r="B9" s="1" t="s">
        <v>102</v>
      </c>
    </row>
    <row r="10" spans="2:2" x14ac:dyDescent="0.35">
      <c r="B10" s="1" t="s">
        <v>103</v>
      </c>
    </row>
    <row r="11" spans="2:2" x14ac:dyDescent="0.35">
      <c r="B11" s="1" t="s">
        <v>104</v>
      </c>
    </row>
    <row r="12" spans="2:2" x14ac:dyDescent="0.35">
      <c r="B12" s="1"/>
    </row>
    <row r="13" spans="2:2" x14ac:dyDescent="0.35">
      <c r="B13" s="1" t="s">
        <v>105</v>
      </c>
    </row>
    <row r="14" spans="2:2" x14ac:dyDescent="0.35">
      <c r="B14" s="1" t="s">
        <v>106</v>
      </c>
    </row>
    <row r="15" spans="2:2" x14ac:dyDescent="0.35">
      <c r="B15" s="1"/>
    </row>
    <row r="16" spans="2:2" x14ac:dyDescent="0.35">
      <c r="B16" s="1" t="s">
        <v>107</v>
      </c>
    </row>
    <row r="17" spans="2:2" x14ac:dyDescent="0.35">
      <c r="B17" s="1" t="s">
        <v>108</v>
      </c>
    </row>
  </sheetData>
  <hyperlinks>
    <hyperlink ref="B3" r:id="rId1" xr:uid="{4E692520-9797-4778-B9A9-AAAA8BB1882E}"/>
  </hyperlinks>
  <pageMargins left="0.70866141732283472" right="0.70866141732283472" top="0.74803149606299213" bottom="0.74803149606299213" header="0.31496062992125984" footer="0.31496062992125984"/>
  <pageSetup paperSize="9" scale="95"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93FF-3951-4BD7-A0DA-B286FF670C95}">
  <sheetPr>
    <pageSetUpPr fitToPage="1"/>
  </sheetPr>
  <dimension ref="A1"/>
  <sheetViews>
    <sheetView workbookViewId="0">
      <selection activeCell="B17" sqref="B17"/>
    </sheetView>
  </sheetViews>
  <sheetFormatPr defaultColWidth="8.81640625" defaultRowHeight="14.5" x14ac:dyDescent="0.35"/>
  <cols>
    <col min="1" max="1" width="4.1796875" customWidth="1"/>
  </cols>
  <sheetData/>
  <pageMargins left="0.70866141732283472" right="0.70866141732283472" top="0.74803149606299213" bottom="0.74803149606299213" header="0.31496062992125984" footer="0.31496062992125984"/>
  <pageSetup paperSize="9" scale="93"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8ED5-67A8-46BA-A7EA-0EC87C1599D0}">
  <dimension ref="B1:B2"/>
  <sheetViews>
    <sheetView workbookViewId="0">
      <selection activeCell="B3" sqref="B3"/>
    </sheetView>
  </sheetViews>
  <sheetFormatPr defaultRowHeight="14.5" x14ac:dyDescent="0.35"/>
  <sheetData>
    <row r="1" spans="2:2" x14ac:dyDescent="0.35">
      <c r="B1" t="s">
        <v>37</v>
      </c>
    </row>
    <row r="2" spans="2:2" x14ac:dyDescent="0.35">
      <c r="B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Classes 2025</vt:lpstr>
      <vt:lpstr>2025 entrance form</vt:lpstr>
      <vt:lpstr>Documentation Web Links</vt:lpstr>
      <vt:lpstr>Federation Marking Scheme</vt:lpstr>
      <vt:lpstr>data 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Jane Hanson</cp:lastModifiedBy>
  <cp:lastPrinted>2019-05-15T19:28:55Z</cp:lastPrinted>
  <dcterms:created xsi:type="dcterms:W3CDTF">2019-05-12T10:53:13Z</dcterms:created>
  <dcterms:modified xsi:type="dcterms:W3CDTF">2025-01-10T17:29:04Z</dcterms:modified>
</cp:coreProperties>
</file>